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AN2021\"/>
    </mc:Choice>
  </mc:AlternateContent>
  <xr:revisionPtr revIDLastSave="0" documentId="13_ncr:1_{7C15E7AD-9683-4A07-BAF4-9BD20407E6A0}" xr6:coauthVersionLast="46" xr6:coauthVersionMax="46" xr10:uidLastSave="{00000000-0000-0000-0000-000000000000}"/>
  <bookViews>
    <workbookView xWindow="-120" yWindow="-120" windowWidth="29040" windowHeight="158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81029"/>
</workbook>
</file>

<file path=xl/calcChain.xml><?xml version="1.0" encoding="utf-8"?>
<calcChain xmlns="http://schemas.openxmlformats.org/spreadsheetml/2006/main">
  <c r="D15" i="62" l="1"/>
  <c r="C15" i="62"/>
  <c r="D20" i="62"/>
  <c r="C20" i="62"/>
  <c r="D28" i="62"/>
  <c r="C28" i="62"/>
  <c r="D37" i="62"/>
  <c r="C37" i="62"/>
  <c r="D58" i="62"/>
  <c r="C58" i="62"/>
  <c r="D56" i="62"/>
  <c r="C56" i="62"/>
  <c r="D54" i="62"/>
  <c r="C54" i="62"/>
  <c r="D52" i="62"/>
  <c r="C52" i="62"/>
  <c r="D50" i="62"/>
  <c r="C50" i="62"/>
  <c r="D62" i="62"/>
  <c r="C62" i="62"/>
  <c r="D71" i="62"/>
  <c r="C71" i="62"/>
  <c r="D74" i="62"/>
  <c r="C74" i="62"/>
  <c r="D80" i="62"/>
  <c r="C80" i="62"/>
  <c r="D82" i="62"/>
  <c r="C82" i="62"/>
  <c r="D84" i="62"/>
  <c r="C84" i="62"/>
  <c r="D94" i="62"/>
  <c r="D93" i="62" s="1"/>
  <c r="C94" i="62"/>
  <c r="C93" i="62" s="1"/>
  <c r="D103" i="62"/>
  <c r="D102" i="62" s="1"/>
  <c r="C103" i="62"/>
  <c r="C102" i="62" s="1"/>
  <c r="D96" i="62"/>
  <c r="C96" i="62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49" i="62" l="1"/>
  <c r="C49" i="62"/>
  <c r="D61" i="62"/>
  <c r="C61" i="62"/>
  <c r="A1" i="59"/>
  <c r="A1" i="64" s="1"/>
  <c r="D48" i="62" l="1"/>
  <c r="C48" i="62"/>
  <c r="A1" i="63"/>
  <c r="E1" i="62" l="1"/>
  <c r="D113" i="62" l="1"/>
  <c r="C113" i="62"/>
  <c r="D43" i="62" l="1"/>
  <c r="C43" i="62"/>
  <c r="E1" i="61" l="1"/>
  <c r="H1" i="59"/>
  <c r="C30" i="64" l="1"/>
  <c r="C7" i="64"/>
  <c r="C15" i="63"/>
  <c r="C7" i="63"/>
  <c r="C20" i="63" s="1"/>
  <c r="H1" i="65"/>
  <c r="E1" i="60"/>
  <c r="A3" i="65"/>
  <c r="A1" i="65"/>
  <c r="A3" i="59"/>
  <c r="E14" i="59"/>
  <c r="F14" i="59" s="1"/>
  <c r="G14" i="59" s="1"/>
  <c r="C39" i="64" l="1"/>
  <c r="A3" i="63"/>
  <c r="A3" i="64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<sst xmlns="http://schemas.openxmlformats.org/spreadsheetml/2006/main" count="932" uniqueCount="671">
  <si>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</si>
  <si>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</si>
  <si>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</si>
  <si>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</si>
  <si>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</si>
  <si>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</si>
  <si>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</si>
  <si>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</si>
  <si>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</si>
  <si>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</si>
  <si>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</si>
  <si>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</si>
  <si>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</si>
  <si>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</si>
  <si>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</si>
  <si>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</si>
  <si>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</si>
  <si>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</si>
  <si>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</si>
  <si>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</si>
  <si>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</si>
  <si>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</si>
  <si>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</si>
  <si>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</si>
  <si>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</si>
  <si>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</si>
  <si>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</si>
  <si>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</si>
  <si>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</si>
  <si>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</si>
  <si>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</si>
  <si>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</si>
  <si>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</si>
  <si>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</si>
  <si>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</si>
  <si>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</si>
  <si>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</si>
  <si>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</si>
  <si>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</si>
  <si>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</si>
  <si>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</si>
  <si>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</si>
  <si>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</si>
  <si>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</si>
  <si>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</si>
  <si>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</si>
  <si>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</si>
  <si>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</si>
  <si>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</si>
  <si>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</si>
  <si>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</si>
  <si>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</si>
  <si>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</si>
  <si>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</si>
  <si>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</si>
  <si>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</si>
  <si>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</si>
  <si>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</si>
  <si>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</si>
  <si>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</si>
  <si>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</si>
  <si>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</si>
  <si>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</si>
  <si>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</si>
  <si>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</si>
  <si>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</si>
  <si>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</si>
  <si>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</si>
  <si>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</si>
  <si>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</si>
  <si>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</si>
  <si>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</si>
  <si>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</si>
  <si>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</si>
  <si>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</si>
  <si>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</si>
  <si>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</si>
  <si>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</si>
  <si>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</si>
  <si>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</si>
  <si>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</si>
  <si>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</si>
  <si>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</si>
  <si>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</si>
  <si>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</si>
  <si>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</si>
  <si>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</si>
  <si>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</si>
  <si>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</si>
  <si>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</si>
  <si>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</si>
  <si>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</si>
  <si>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</si>
  <si>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</si>
  <si>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</si>
  <si>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</si>
  <si>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</si>
  <si>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</si>
  <si>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</si>
  <si>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</si>
  <si>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</si>
  <si>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</si>
  <si>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</si>
  <si>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</si>
  <si>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</si>
  <si>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</si>
  <si>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</si>
  <si>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</si>
  <si>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</si>
  <si>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</si>
  <si>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</si>
  <si>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</si>
  <si>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</si>
  <si>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</si>
  <si>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</si>
  <si>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</si>
  <si>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</si>
  <si>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</si>
  <si>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</si>
  <si>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</si>
  <si>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</si>
  <si>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</si>
  <si>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</si>
  <si>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</si>
  <si>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</si>
  <si>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</si>
  <si>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</si>
  <si>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</si>
  <si>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</si>
  <si>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</si>
  <si>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</si>
  <si>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</si>
  <si>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</si>
  <si>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</si>
  <si>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</si>
  <si>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</si>
  <si>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</si>
  <si>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</si>
  <si>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</si>
  <si>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</si>
  <si>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</si>
  <si>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</si>
  <si>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</si>
  <si>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</si>
  <si>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</si>
  <si>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</si>
  <si>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</si>
  <si>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</si>
  <si>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</si>
  <si>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</si>
  <si>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</si>
  <si>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</si>
  <si>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</si>
  <si>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</si>
  <si>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</si>
  <si>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</si>
  <si>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</si>
  <si>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</si>
  <si>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</si>
  <si>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</si>
  <si>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</si>
  <si>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</si>
  <si>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</si>
  <si>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</si>
  <si>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</si>
  <si>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</si>
  <si>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</si>
  <si>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</si>
  <si>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</si>
  <si>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</si>
  <si>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</si>
  <si>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</si>
  <si>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</si>
  <si>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</si>
  <si>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</si>
  <si>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</si>
  <si>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</si>
  <si>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</si>
  <si>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</si>
  <si>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</si>
  <si>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</si>
  <si>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</si>
  <si>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</si>
  <si>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</si>
  <si>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</si>
  <si>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</si>
  <si>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</si>
  <si>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</si>
  <si>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</si>
  <si>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</si>
  <si>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</si>
  <si>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</si>
  <si>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</si>
  <si>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</si>
  <si>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</si>
  <si>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</si>
  <si>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</si>
  <si>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</si>
  <si>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</si>
  <si>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</si>
  <si>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</si>
  <si>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</si>
  <si>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</si>
  <si>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</si>
  <si>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</si>
  <si>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</si>
  <si>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</si>
  <si>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</si>
  <si>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</si>
  <si>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</si>
  <si>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</si>
  <si>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</si>
  <si>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</si>
  <si>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</si>
  <si>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</si>
  <si>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</si>
  <si>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</si>
  <si>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</si>
  <si>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</si>
  <si>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</si>
  <si>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</si>
  <si>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</si>
  <si>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</si>
  <si>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</si>
  <si>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</si>
  <si>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</si>
  <si>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</si>
  <si>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</si>
  <si>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</si>
  <si>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</si>
  <si>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</si>
  <si>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</si>
  <si>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</si>
  <si>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</si>
  <si>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</si>
  <si>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</si>
  <si>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</si>
  <si>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</si>
  <si>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</si>
  <si>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</si>
  <si>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</si>
  <si>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</si>
  <si>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</si>
  <si>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</si>
  <si>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</si>
  <si>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</si>
  <si>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</si>
  <si>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</si>
  <si>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</si>
  <si>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</si>
  <si>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</si>
  <si>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</si>
  <si>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</si>
  <si>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</si>
  <si>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</si>
  <si>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</si>
  <si>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</si>
  <si>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</si>
  <si>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</si>
  <si>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</si>
  <si>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</si>
  <si>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</si>
  <si>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</si>
  <si>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</si>
  <si>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</si>
  <si>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</si>
  <si>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</si>
  <si>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</si>
  <si>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</si>
  <si>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</si>
  <si>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</si>
  <si>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</si>
  <si>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</si>
  <si>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</si>
  <si>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</si>
  <si>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</si>
  <si>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</si>
  <si>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</si>
  <si>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</si>
  <si>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</si>
  <si>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</si>
  <si>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</si>
  <si>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</si>
  <si>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</si>
  <si>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</si>
  <si>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</si>
  <si>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</si>
  <si>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</si>
  <si>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</si>
  <si>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</si>
  <si>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</si>
  <si>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</si>
  <si>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</si>
  <si>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</si>
  <si>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</si>
  <si>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</si>
  <si>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</si>
  <si>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</si>
  <si>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</si>
  <si>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</si>
  <si>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</si>
  <si>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</si>
  <si>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</si>
  <si>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</si>
  <si>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</si>
  <si>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</si>
  <si>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</si>
  <si>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</si>
  <si>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</si>
  <si>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</si>
  <si>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</si>
  <si>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</si>
  <si>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</si>
  <si>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</si>
  <si>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</si>
  <si>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</si>
  <si>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</si>
  <si>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</si>
  <si>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</si>
  <si>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</si>
  <si>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</si>
  <si>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</si>
  <si>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</si>
  <si>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</si>
  <si>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</si>
  <si>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</si>
  <si>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</si>
  <si>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</si>
  <si>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</si>
  <si>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</si>
  <si>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</si>
  <si>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</si>
  <si>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</si>
  <si>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</si>
  <si>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</si>
  <si>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</si>
  <si>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</si>
  <si>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</si>
  <si>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</si>
  <si>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</si>
  <si>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</si>
  <si>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</si>
  <si>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</si>
  <si>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</si>
  <si>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</si>
  <si>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</si>
  <si>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</si>
  <si>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</si>
  <si>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</si>
  <si>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</si>
  <si>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</si>
  <si>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</si>
  <si>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</si>
  <si>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</si>
  <si>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</si>
  <si>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</si>
  <si>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</si>
  <si>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</si>
  <si>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</si>
  <si>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</si>
  <si>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</si>
  <si>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</si>
  <si>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</si>
  <si>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</si>
  <si>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</si>
  <si>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</si>
  <si>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</si>
  <si>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</si>
  <si>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</si>
  <si>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</si>
  <si>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</si>
  <si>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</si>
  <si>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</si>
  <si>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</si>
  <si>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</si>
  <si>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</si>
  <si>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</si>
  <si>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</si>
  <si>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</si>
  <si>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</si>
  <si>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</si>
  <si>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</si>
  <si>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</si>
  <si>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</si>
  <si>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</si>
  <si>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</si>
  <si>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</si>
  <si>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</si>
  <si>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</si>
  <si>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</si>
  <si>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</si>
  <si>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</si>
  <si>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</si>
  <si>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</si>
  <si>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</si>
  <si>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</si>
  <si>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</si>
  <si>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</si>
  <si>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</si>
  <si>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</si>
  <si>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</si>
  <si>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</si>
  <si>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</si>
  <si>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</si>
  <si>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</si>
  <si>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</si>
  <si>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</si>
  <si>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</si>
  <si>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</si>
  <si>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</si>
  <si>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</si>
  <si>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</si>
  <si>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</si>
  <si>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</si>
  <si>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</si>
  <si>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</si>
  <si>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</si>
  <si>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</si>
  <si>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</si>
  <si>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</si>
  <si>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</si>
  <si>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</si>
  <si>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</si>
  <si>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</si>
  <si>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</si>
  <si>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</si>
  <si>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</si>
  <si>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</si>
  <si>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</si>
  <si>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</si>
  <si>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</si>
  <si>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</si>
  <si>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</si>
  <si>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</si>
  <si>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</si>
  <si>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</si>
  <si>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</si>
  <si>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</si>
  <si>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</si>
  <si>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</si>
  <si>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</si>
  <si>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</si>
  <si>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</si>
  <si>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</si>
  <si>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</si>
  <si>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</si>
  <si>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</si>
  <si>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</si>
  <si>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</si>
  <si>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</si>
  <si>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</si>
  <si>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</si>
  <si>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</si>
  <si>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</si>
  <si>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</si>
  <si>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</si>
  <si>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</si>
  <si>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</si>
  <si>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</si>
  <si>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</si>
  <si>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</si>
  <si>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</si>
  <si>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</si>
  <si>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</si>
  <si>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</si>
  <si>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</si>
  <si>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</si>
  <si>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</si>
  <si>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</si>
  <si>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</si>
  <si>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</si>
  <si>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</si>
  <si>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</si>
  <si>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</si>
  <si>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</si>
  <si>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</si>
  <si>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</si>
  <si>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</si>
  <si>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</si>
  <si>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</si>
  <si>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</si>
  <si>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</si>
  <si>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</si>
  <si>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</si>
  <si>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</si>
  <si>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</si>
  <si>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</si>
  <si>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</si>
  <si>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</si>
  <si>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</si>
  <si>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</si>
  <si>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</si>
  <si>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</si>
  <si>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</si>
  <si>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</si>
  <si>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</si>
  <si>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</si>
  <si>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</si>
  <si>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</si>
  <si>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</si>
  <si>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</si>
  <si>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</si>
  <si>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</si>
  <si>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</si>
  <si>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</si>
  <si>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</si>
  <si>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</si>
  <si>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</si>
  <si>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</si>
  <si>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</si>
  <si>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</si>
  <si>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</si>
  <si>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</si>
  <si>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</si>
  <si>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</si>
  <si>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</si>
  <si>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</si>
  <si>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</si>
  <si>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</si>
  <si>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</si>
  <si>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</si>
  <si>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</si>
  <si>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</si>
  <si>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</si>
  <si>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</si>
  <si>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</si>
  <si>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</si>
  <si>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</si>
  <si>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</si>
  <si>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</si>
  <si>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</si>
  <si>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</si>
  <si>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</si>
  <si>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</si>
  <si>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</si>
  <si>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</si>
  <si>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</si>
  <si>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</si>
  <si>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</si>
  <si>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</si>
  <si>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</si>
  <si>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</si>
  <si>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</si>
  <si>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</si>
  <si>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</si>
  <si>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</si>
  <si>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</si>
  <si>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</si>
  <si>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</si>
  <si>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</si>
  <si>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</si>
  <si>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</si>
  <si>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</si>
  <si>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</si>
  <si>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</si>
  <si>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</si>
  <si>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</si>
  <si>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</si>
  <si>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</si>
  <si>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</si>
  <si>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</si>
  <si>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</si>
  <si>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</si>
  <si>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</si>
  <si>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</si>
  <si>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</si>
  <si>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</si>
  <si>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</si>
  <si>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</si>
  <si>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</si>
  <si>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</si>
  <si>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</si>
  <si>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</si>
  <si>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</si>
  <si>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</si>
  <si>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</si>
  <si>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</si>
  <si>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</si>
  <si>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</si>
  <si>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</si>
  <si>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</si>
  <si>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</si>
  <si>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</si>
  <si>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</si>
  <si>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</si>
  <si>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</si>
  <si>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</si>
  <si>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</si>
  <si>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</si>
  <si>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</si>
  <si>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</si>
  <si>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</si>
  <si>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</si>
  <si>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</si>
  <si>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</si>
  <si>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</si>
  <si>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</si>
  <si>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</si>
  <si>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</si>
  <si>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</si>
  <si>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</si>
  <si>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</si>
  <si>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</si>
  <si>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</si>
  <si>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</si>
  <si>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</si>
  <si>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</si>
  <si>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</si>
  <si>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</si>
  <si>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</si>
  <si>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</si>
  <si>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</si>
  <si>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</si>
  <si>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</si>
  <si>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</si>
  <si>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</si>
  <si>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</si>
  <si>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</si>
  <si>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</si>
  <si>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</si>
  <si>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</si>
  <si>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</si>
  <si>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</si>
  <si>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</si>
  <si>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</si>
  <si>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</si>
  <si>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</si>
  <si>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</si>
  <si>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</si>
  <si>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</si>
  <si>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</si>
  <si>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</si>
  <si>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</si>
  <si>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</si>
  <si>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</si>
  <si>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</si>
  <si>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</si>
  <si>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</si>
  <si>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</si>
  <si>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</si>
  <si>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</si>
  <si>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</si>
  <si>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</si>
  <si>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</si>
  <si>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</si>
  <si>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</si>
  <si>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</si>
  <si>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</si>
  <si>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</si>
  <si>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</si>
  <si>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</si>
  <si>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MUNICIPIO DE ACAMBARO, GTO. 2021</t>
  </si>
  <si>
    <t>CORRESPONDIENTE DEL 01 DE ENERO DEL 2021 AL 31 DE DICIEMBRE DEL 2021</t>
  </si>
  <si>
    <t>LIC. CLAUDIA SILVA CAMPOS                                 C.P. Y L.D. CLAUDIA SALINAS CERVANTES</t>
  </si>
  <si>
    <t xml:space="preserve">      PRESIDENTE MUNICIPAL                                                    TESORERO MUNICIPAL</t>
  </si>
  <si>
    <t xml:space="preserve">                                                        LIC. CLAUDIA SILVA CAMPOS</t>
  </si>
  <si>
    <t xml:space="preserve">                                                             PRESIDENTE MUNICIPAL</t>
  </si>
  <si>
    <t>C.P. Y L.D. CLAUDIA SALINAS CERVANTES</t>
  </si>
  <si>
    <t xml:space="preserve">                TESORERO MUNICIPAL</t>
  </si>
  <si>
    <t>____________________________________</t>
  </si>
  <si>
    <t xml:space="preserve">                                                       _________________________</t>
  </si>
  <si>
    <t xml:space="preserve">                                    LIC. CLAUDIA SILVA CAMPOS</t>
  </si>
  <si>
    <t xml:space="preserve">                                          PRESIDENTE MUNICIPAL</t>
  </si>
  <si>
    <t xml:space="preserve">                 TESORERO MUNICIPAL</t>
  </si>
  <si>
    <t xml:space="preserve">                                    _________________________</t>
  </si>
  <si>
    <t xml:space="preserve">                                  LIC. CLAUDIA SILVA CAMPOS</t>
  </si>
  <si>
    <t xml:space="preserve">                                        PRESIDENTE MUNICIPAL</t>
  </si>
  <si>
    <t xml:space="preserve">                                 _________________________</t>
  </si>
  <si>
    <t>C.P. y L.D. CLAUDIA SALINAS CERVANTES</t>
  </si>
  <si>
    <t>___________________________________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</si>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</sst>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3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3" fillId="0" borderId="0" xfId="8" applyFont="1"/>
    <xf numFmtId="0" fontId="13" fillId="0" borderId="0" xfId="8" applyFont="1" applyAlignment="1">
      <alignment horizontal="center"/>
    </xf>
    <xf numFmtId="4" fontId="13" fillId="0" borderId="0" xfId="8" applyNumberFormat="1" applyFont="1"/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3" fillId="0" borderId="0" xfId="12" applyFont="1"/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3" fillId="0" borderId="0" xfId="3" applyFont="1" applyProtection="1">
      <protection locked="0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8" fillId="0" borderId="0" xfId="10" applyFont="1"/>
    <xf numFmtId="4" fontId="12" fillId="0" borderId="0" xfId="9" applyNumberFormat="1" applyFont="1"/>
    <xf numFmtId="0" fontId="12" fillId="0" borderId="0" xfId="9" quotePrefix="1" applyFont="1" applyAlignment="1">
      <alignment horizontal="left" inden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7">
    <cellStyle name="Hipervínculo" xfId="11" builtinId="8"/>
    <cellStyle name="Millares 2" xfId="1" xr:uid="{00000000-0005-0000-0000-000001000000}"/>
    <cellStyle name="Millares 2 2" xfId="16" xr:uid="{D07CCE31-CE42-410C-9044-77A218AA7128}"/>
    <cellStyle name="Millares 2 3" xfId="15" xr:uid="{817ADB94-B8D6-4E30-B2C0-B43E4ED959E4}"/>
    <cellStyle name="Millares 2 4" xfId="14" xr:uid="{BCB7DC7D-E213-428C-B946-C3F0CC5824D5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5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H35" sqref="H35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68" t="s">
        <v>651</v>
      </c>
      <c r="B1" s="168"/>
      <c r="C1" s="36" t="s">
        <v>179</v>
      </c>
      <c r="D1" s="37">
        <v>2021</v>
      </c>
    </row>
    <row r="2" spans="1:4" x14ac:dyDescent="0.2">
      <c r="A2" s="169" t="s">
        <v>485</v>
      </c>
      <c r="B2" s="169"/>
      <c r="C2" s="36" t="s">
        <v>181</v>
      </c>
      <c r="D2" s="39" t="s">
        <v>606</v>
      </c>
    </row>
    <row r="3" spans="1:4" x14ac:dyDescent="0.2">
      <c r="A3" s="170" t="s">
        <v>652</v>
      </c>
      <c r="B3" s="170"/>
      <c r="C3" s="36" t="s">
        <v>182</v>
      </c>
      <c r="D3" s="37">
        <v>4</v>
      </c>
    </row>
    <row r="4" spans="1:4" x14ac:dyDescent="0.2">
      <c r="A4" s="130" t="s">
        <v>650</v>
      </c>
      <c r="B4" s="130"/>
      <c r="C4" s="131"/>
      <c r="D4" s="132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x14ac:dyDescent="0.2">
      <c r="A11" s="64" t="s">
        <v>3</v>
      </c>
      <c r="B11" s="65" t="s">
        <v>4</v>
      </c>
      <c r="C11" s="125"/>
    </row>
    <row r="12" spans="1:4" x14ac:dyDescent="0.2">
      <c r="A12" s="64" t="s">
        <v>5</v>
      </c>
      <c r="B12" s="65" t="s">
        <v>6</v>
      </c>
      <c r="C12" s="125"/>
    </row>
    <row r="13" spans="1:4" x14ac:dyDescent="0.2">
      <c r="A13" s="64" t="s">
        <v>133</v>
      </c>
      <c r="B13" s="65" t="s">
        <v>601</v>
      </c>
      <c r="C13" s="125"/>
    </row>
    <row r="14" spans="1:4" x14ac:dyDescent="0.2">
      <c r="A14" s="64" t="s">
        <v>7</v>
      </c>
      <c r="B14" s="65" t="s">
        <v>597</v>
      </c>
      <c r="C14" s="125"/>
    </row>
    <row r="15" spans="1:4" x14ac:dyDescent="0.2">
      <c r="A15" s="64" t="s">
        <v>8</v>
      </c>
      <c r="B15" s="65" t="s">
        <v>132</v>
      </c>
      <c r="C15" s="125"/>
    </row>
    <row r="16" spans="1:4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71" t="s">
        <v>649</v>
      </c>
      <c r="B43" s="171"/>
      <c r="C43" s="150"/>
      <c r="D43" s="150"/>
      <c r="E43" s="150"/>
    </row>
    <row r="52" spans="2:2" x14ac:dyDescent="0.2">
      <c r="B52" s="161" t="s">
        <v>653</v>
      </c>
    </row>
    <row r="53" spans="2:2" x14ac:dyDescent="0.2">
      <c r="B53" s="161" t="s">
        <v>654</v>
      </c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disablePrompts="1"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83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53"/>
  <sheetViews>
    <sheetView zoomScaleNormal="100" workbookViewId="0">
      <selection activeCell="K34" sqref="K34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72" t="str">
        <f>'Notas a los Edos Financieros'!A1</f>
        <v>MUNICIPIO DE ACAMBARO, GTO. 2021</v>
      </c>
      <c r="B1" s="173"/>
      <c r="C1" s="173"/>
      <c r="D1" s="173"/>
      <c r="E1" s="173"/>
      <c r="F1" s="173"/>
      <c r="G1" s="36" t="s">
        <v>179</v>
      </c>
      <c r="H1" s="47">
        <f>'Notas a los Edos Financieros'!D1</f>
        <v>2021</v>
      </c>
    </row>
    <row r="2" spans="1:8" s="38" customFormat="1" ht="18.95" customHeight="1" x14ac:dyDescent="0.25">
      <c r="A2" s="172" t="s">
        <v>180</v>
      </c>
      <c r="B2" s="173"/>
      <c r="C2" s="173"/>
      <c r="D2" s="173"/>
      <c r="E2" s="173"/>
      <c r="F2" s="173"/>
      <c r="G2" s="36" t="s">
        <v>181</v>
      </c>
      <c r="H2" s="47" t="s">
        <v>670</v>
      </c>
    </row>
    <row r="3" spans="1:8" s="38" customFormat="1" ht="18.95" customHeight="1" x14ac:dyDescent="0.25">
      <c r="A3" s="172" t="str">
        <f>'Notas a los Edos Financieros'!A3</f>
        <v>CORRESPONDIENTE DEL 01 DE ENERO DEL 2021 AL 31 DE DICIEMBRE DEL 2021</v>
      </c>
      <c r="B3" s="173"/>
      <c r="C3" s="173"/>
      <c r="D3" s="173"/>
      <c r="E3" s="173"/>
      <c r="F3" s="173"/>
      <c r="G3" s="36" t="s">
        <v>182</v>
      </c>
      <c r="H3" s="47"/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0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53139574.759999998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44247725.689999998</v>
      </c>
      <c r="D20" s="46">
        <v>44247725.689999998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7300</v>
      </c>
      <c r="D21" s="46">
        <v>7300</v>
      </c>
      <c r="E21" s="46">
        <v>0</v>
      </c>
      <c r="F21" s="46">
        <v>0</v>
      </c>
      <c r="G21" s="46">
        <v>0</v>
      </c>
    </row>
    <row r="22" spans="1:8" x14ac:dyDescent="0.2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13787211.5</v>
      </c>
      <c r="D27" s="46">
        <v>13787211.5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144450.25</v>
      </c>
      <c r="D28" s="46">
        <v>144450.25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447632.95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v>659115820.40999997</v>
      </c>
      <c r="D54" s="46">
        <v>0</v>
      </c>
      <c r="E54" s="46">
        <v>0</v>
      </c>
    </row>
    <row r="55" spans="1:8" x14ac:dyDescent="0.2">
      <c r="A55" s="44">
        <v>1231</v>
      </c>
      <c r="B55" s="42" t="s">
        <v>216</v>
      </c>
      <c r="C55" s="46">
        <v>478009625.94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 x14ac:dyDescent="0.2">
      <c r="A58" s="44">
        <v>1234</v>
      </c>
      <c r="B58" s="42" t="s">
        <v>219</v>
      </c>
      <c r="C58" s="46">
        <v>181106194.47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v>78664146.469999999</v>
      </c>
      <c r="D62" s="46">
        <v>0</v>
      </c>
      <c r="E62" s="46">
        <v>0</v>
      </c>
    </row>
    <row r="63" spans="1:8" x14ac:dyDescent="0.2">
      <c r="A63" s="44">
        <v>1241</v>
      </c>
      <c r="B63" s="42" t="s">
        <v>224</v>
      </c>
      <c r="C63" s="46">
        <v>9762283.5899999999</v>
      </c>
      <c r="D63" s="46">
        <v>0</v>
      </c>
      <c r="E63" s="46">
        <v>0</v>
      </c>
    </row>
    <row r="64" spans="1:8" x14ac:dyDescent="0.2">
      <c r="A64" s="44">
        <v>1242</v>
      </c>
      <c r="B64" s="42" t="s">
        <v>225</v>
      </c>
      <c r="C64" s="46">
        <v>2318056.7000000002</v>
      </c>
      <c r="D64" s="46">
        <v>0</v>
      </c>
      <c r="E64" s="46">
        <v>0</v>
      </c>
    </row>
    <row r="65" spans="1:8" x14ac:dyDescent="0.2">
      <c r="A65" s="44">
        <v>1243</v>
      </c>
      <c r="B65" s="42" t="s">
        <v>226</v>
      </c>
      <c r="C65" s="46">
        <v>5017344</v>
      </c>
      <c r="D65" s="46">
        <v>0</v>
      </c>
      <c r="E65" s="46">
        <v>0</v>
      </c>
    </row>
    <row r="66" spans="1:8" x14ac:dyDescent="0.2">
      <c r="A66" s="44">
        <v>1244</v>
      </c>
      <c r="B66" s="42" t="s">
        <v>227</v>
      </c>
      <c r="C66" s="46">
        <v>37706627.579999998</v>
      </c>
      <c r="D66" s="46">
        <v>0</v>
      </c>
      <c r="E66" s="46">
        <v>0</v>
      </c>
    </row>
    <row r="67" spans="1:8" x14ac:dyDescent="0.2">
      <c r="A67" s="44">
        <v>1245</v>
      </c>
      <c r="B67" s="42" t="s">
        <v>228</v>
      </c>
      <c r="C67" s="46">
        <v>8269136.6299999999</v>
      </c>
      <c r="D67" s="46">
        <v>0</v>
      </c>
      <c r="E67" s="46">
        <v>0</v>
      </c>
    </row>
    <row r="68" spans="1:8" x14ac:dyDescent="0.2">
      <c r="A68" s="44">
        <v>1246</v>
      </c>
      <c r="B68" s="42" t="s">
        <v>229</v>
      </c>
      <c r="C68" s="46">
        <v>15590697.970000001</v>
      </c>
      <c r="D68" s="46">
        <v>0</v>
      </c>
      <c r="E68" s="46">
        <v>0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v>1182277.6299999999</v>
      </c>
      <c r="D74" s="46">
        <v>0</v>
      </c>
      <c r="E74" s="46">
        <v>0</v>
      </c>
    </row>
    <row r="75" spans="1:8" x14ac:dyDescent="0.2">
      <c r="A75" s="44">
        <v>1251</v>
      </c>
      <c r="B75" s="42" t="s">
        <v>234</v>
      </c>
      <c r="C75" s="46">
        <v>53985.7</v>
      </c>
      <c r="D75" s="46">
        <v>0</v>
      </c>
      <c r="E75" s="46">
        <v>0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1128291.93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5375086.0899999999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5375086.0899999999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v>66673200.119999997</v>
      </c>
      <c r="D103" s="46">
        <v>66673200.119999997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257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25989500.350000001</v>
      </c>
      <c r="D105" s="46">
        <v>25989500.350000001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1149502.5</v>
      </c>
      <c r="D106" s="46">
        <v>1149502.5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2545729.86</v>
      </c>
      <c r="D107" s="46">
        <v>2545729.86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3606705.91</v>
      </c>
      <c r="D110" s="46">
        <v>3606705.91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33381761.5</v>
      </c>
      <c r="D112" s="46">
        <v>33381761.5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3" spans="1:8" s="151" customFormat="1" x14ac:dyDescent="0.2">
      <c r="A143" s="152"/>
      <c r="C143" s="153"/>
    </row>
    <row r="144" spans="1:8" s="151" customFormat="1" x14ac:dyDescent="0.2">
      <c r="A144" s="152"/>
      <c r="C144" s="153"/>
    </row>
    <row r="145" spans="1:3" s="151" customFormat="1" x14ac:dyDescent="0.2">
      <c r="A145" s="152"/>
      <c r="C145" s="153"/>
    </row>
    <row r="146" spans="1:3" s="151" customFormat="1" x14ac:dyDescent="0.2">
      <c r="A146" s="152"/>
      <c r="C146" s="153"/>
    </row>
    <row r="147" spans="1:3" s="151" customFormat="1" x14ac:dyDescent="0.2">
      <c r="A147" s="152"/>
      <c r="C147" s="153"/>
    </row>
    <row r="148" spans="1:3" s="151" customFormat="1" x14ac:dyDescent="0.2">
      <c r="A148" s="152"/>
      <c r="C148" s="153"/>
    </row>
    <row r="149" spans="1:3" s="151" customFormat="1" x14ac:dyDescent="0.2">
      <c r="A149" s="152"/>
      <c r="C149" s="153"/>
    </row>
    <row r="150" spans="1:3" s="151" customFormat="1" x14ac:dyDescent="0.2">
      <c r="A150" s="152"/>
      <c r="C150" s="153"/>
    </row>
    <row r="151" spans="1:3" s="151" customFormat="1" x14ac:dyDescent="0.2">
      <c r="A151" s="152"/>
      <c r="C151" s="153"/>
    </row>
    <row r="153" spans="1:3" x14ac:dyDescent="0.2">
      <c r="B153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644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8"/>
  <sheetViews>
    <sheetView zoomScaleNormal="100" workbookViewId="0">
      <selection activeCell="E14" sqref="E14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69" t="str">
        <f>ESF!A1</f>
        <v>MUNICIPIO DE ACAMBARO, GTO. 2021</v>
      </c>
      <c r="B1" s="169"/>
      <c r="C1" s="169"/>
      <c r="D1" s="36" t="s">
        <v>179</v>
      </c>
      <c r="E1" s="47">
        <f>'Notas a los Edos Financieros'!D1</f>
        <v>2021</v>
      </c>
    </row>
    <row r="2" spans="1:5" s="38" customFormat="1" ht="18.95" customHeight="1" x14ac:dyDescent="0.25">
      <c r="A2" s="169" t="s">
        <v>290</v>
      </c>
      <c r="B2" s="169"/>
      <c r="C2" s="169"/>
      <c r="D2" s="36" t="s">
        <v>181</v>
      </c>
      <c r="E2" s="47" t="s">
        <v>670</v>
      </c>
    </row>
    <row r="3" spans="1:5" s="38" customFormat="1" ht="18.95" customHeight="1" x14ac:dyDescent="0.25">
      <c r="A3" s="169" t="str">
        <f>ESF!A3</f>
        <v>CORRESPONDIENTE DEL 01 DE ENERO DEL 2021 AL 31 DE DICIEMBRE DEL 2021</v>
      </c>
      <c r="B3" s="169"/>
      <c r="C3" s="169"/>
      <c r="D3" s="36" t="s">
        <v>182</v>
      </c>
      <c r="E3" s="47"/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52536267.939999998</v>
      </c>
      <c r="D8" s="70"/>
      <c r="E8" s="68"/>
    </row>
    <row r="9" spans="1:5" x14ac:dyDescent="0.2">
      <c r="A9" s="69">
        <v>4110</v>
      </c>
      <c r="B9" s="70" t="s">
        <v>293</v>
      </c>
      <c r="C9" s="73">
        <v>24586742.030000001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9064.5300000000007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24577677.5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1633682.83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1633682.83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12014754.859999999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12014754.859999999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10384144.380000001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211635.1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3915594.9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1292937.1499999999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2622657.75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v>309677794.74000001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309677794.74000001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149216893.15000001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159449901.59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1011000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0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v>276941.78000000003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0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197376.77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79565.009999999995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v>401228822.18000001</v>
      </c>
      <c r="D98" s="74">
        <f>C98/C98</f>
        <v>1</v>
      </c>
      <c r="E98" s="70"/>
    </row>
    <row r="99" spans="1:5" x14ac:dyDescent="0.2">
      <c r="A99" s="72">
        <v>5100</v>
      </c>
      <c r="B99" s="70" t="s">
        <v>347</v>
      </c>
      <c r="C99" s="73">
        <v>241407153.56</v>
      </c>
      <c r="D99" s="74">
        <f>C99/$C$99</f>
        <v>1</v>
      </c>
      <c r="E99" s="70"/>
    </row>
    <row r="100" spans="1:5" x14ac:dyDescent="0.2">
      <c r="A100" s="72">
        <v>5110</v>
      </c>
      <c r="B100" s="70" t="s">
        <v>348</v>
      </c>
      <c r="C100" s="73">
        <v>141609743.27000001</v>
      </c>
      <c r="D100" s="74">
        <f t="shared" ref="D100:D163" si="0">C100/$C$99</f>
        <v>0.58660127167608533</v>
      </c>
      <c r="E100" s="70"/>
    </row>
    <row r="101" spans="1:5" x14ac:dyDescent="0.2">
      <c r="A101" s="72">
        <v>5111</v>
      </c>
      <c r="B101" s="70" t="s">
        <v>349</v>
      </c>
      <c r="C101" s="73">
        <v>102816492.58</v>
      </c>
      <c r="D101" s="74">
        <f t="shared" si="0"/>
        <v>0.4259049123597976</v>
      </c>
      <c r="E101" s="70"/>
    </row>
    <row r="102" spans="1:5" x14ac:dyDescent="0.2">
      <c r="A102" s="72">
        <v>5112</v>
      </c>
      <c r="B102" s="70" t="s">
        <v>350</v>
      </c>
      <c r="C102" s="73">
        <v>4064586.24</v>
      </c>
      <c r="D102" s="74">
        <f t="shared" si="0"/>
        <v>1.6837057974712324E-2</v>
      </c>
      <c r="E102" s="70"/>
    </row>
    <row r="103" spans="1:5" x14ac:dyDescent="0.2">
      <c r="A103" s="72">
        <v>5113</v>
      </c>
      <c r="B103" s="70" t="s">
        <v>351</v>
      </c>
      <c r="C103" s="73">
        <v>2368801.94</v>
      </c>
      <c r="D103" s="74">
        <f t="shared" si="0"/>
        <v>9.8124761634756259E-3</v>
      </c>
      <c r="E103" s="70"/>
    </row>
    <row r="104" spans="1:5" x14ac:dyDescent="0.2">
      <c r="A104" s="72">
        <v>5114</v>
      </c>
      <c r="B104" s="70" t="s">
        <v>352</v>
      </c>
      <c r="C104" s="73">
        <v>17889980.719999999</v>
      </c>
      <c r="D104" s="74">
        <f t="shared" si="0"/>
        <v>7.410708612474308E-2</v>
      </c>
      <c r="E104" s="70"/>
    </row>
    <row r="105" spans="1:5" x14ac:dyDescent="0.2">
      <c r="A105" s="72">
        <v>5115</v>
      </c>
      <c r="B105" s="70" t="s">
        <v>353</v>
      </c>
      <c r="C105" s="73">
        <v>11567609.789999999</v>
      </c>
      <c r="D105" s="74">
        <f t="shared" si="0"/>
        <v>4.791742754683926E-2</v>
      </c>
      <c r="E105" s="70"/>
    </row>
    <row r="106" spans="1:5" x14ac:dyDescent="0.2">
      <c r="A106" s="72">
        <v>5116</v>
      </c>
      <c r="B106" s="70" t="s">
        <v>354</v>
      </c>
      <c r="C106" s="73">
        <v>0</v>
      </c>
      <c r="D106" s="74">
        <f t="shared" si="0"/>
        <v>0</v>
      </c>
      <c r="E106" s="70"/>
    </row>
    <row r="107" spans="1:5" x14ac:dyDescent="0.2">
      <c r="A107" s="72">
        <v>5120</v>
      </c>
      <c r="B107" s="70" t="s">
        <v>355</v>
      </c>
      <c r="C107" s="73">
        <v>30429103.640000001</v>
      </c>
      <c r="D107" s="74">
        <f t="shared" si="0"/>
        <v>0.12604888956795998</v>
      </c>
      <c r="E107" s="70"/>
    </row>
    <row r="108" spans="1:5" x14ac:dyDescent="0.2">
      <c r="A108" s="72">
        <v>5121</v>
      </c>
      <c r="B108" s="70" t="s">
        <v>356</v>
      </c>
      <c r="C108" s="73">
        <v>2326299.7999999998</v>
      </c>
      <c r="D108" s="74">
        <f t="shared" si="0"/>
        <v>9.6364161777907492E-3</v>
      </c>
      <c r="E108" s="70"/>
    </row>
    <row r="109" spans="1:5" x14ac:dyDescent="0.2">
      <c r="A109" s="72">
        <v>5122</v>
      </c>
      <c r="B109" s="70" t="s">
        <v>357</v>
      </c>
      <c r="C109" s="73">
        <v>177504.41</v>
      </c>
      <c r="D109" s="74">
        <f t="shared" si="0"/>
        <v>7.3529059674647362E-4</v>
      </c>
      <c r="E109" s="70"/>
    </row>
    <row r="110" spans="1:5" x14ac:dyDescent="0.2">
      <c r="A110" s="72">
        <v>5123</v>
      </c>
      <c r="B110" s="70" t="s">
        <v>358</v>
      </c>
      <c r="C110" s="73">
        <v>9536493.8200000003</v>
      </c>
      <c r="D110" s="74">
        <f t="shared" si="0"/>
        <v>3.9503774761296684E-2</v>
      </c>
      <c r="E110" s="70"/>
    </row>
    <row r="111" spans="1:5" x14ac:dyDescent="0.2">
      <c r="A111" s="72">
        <v>5124</v>
      </c>
      <c r="B111" s="70" t="s">
        <v>359</v>
      </c>
      <c r="C111" s="73">
        <v>5423509.1500000004</v>
      </c>
      <c r="D111" s="74">
        <f t="shared" si="0"/>
        <v>2.2466232131153587E-2</v>
      </c>
      <c r="E111" s="70"/>
    </row>
    <row r="112" spans="1:5" x14ac:dyDescent="0.2">
      <c r="A112" s="72">
        <v>5125</v>
      </c>
      <c r="B112" s="70" t="s">
        <v>360</v>
      </c>
      <c r="C112" s="73">
        <v>65246.239999999998</v>
      </c>
      <c r="D112" s="74">
        <f t="shared" si="0"/>
        <v>2.7027467511969781E-4</v>
      </c>
      <c r="E112" s="70"/>
    </row>
    <row r="113" spans="1:5" x14ac:dyDescent="0.2">
      <c r="A113" s="72">
        <v>5126</v>
      </c>
      <c r="B113" s="70" t="s">
        <v>361</v>
      </c>
      <c r="C113" s="73">
        <v>10359324.58</v>
      </c>
      <c r="D113" s="74">
        <f t="shared" si="0"/>
        <v>4.2912251883311589E-2</v>
      </c>
      <c r="E113" s="70"/>
    </row>
    <row r="114" spans="1:5" x14ac:dyDescent="0.2">
      <c r="A114" s="72">
        <v>5127</v>
      </c>
      <c r="B114" s="70" t="s">
        <v>362</v>
      </c>
      <c r="C114" s="73">
        <v>333972.09000000003</v>
      </c>
      <c r="D114" s="74">
        <f t="shared" si="0"/>
        <v>1.3834390782334197E-3</v>
      </c>
      <c r="E114" s="70"/>
    </row>
    <row r="115" spans="1:5" x14ac:dyDescent="0.2">
      <c r="A115" s="72">
        <v>5128</v>
      </c>
      <c r="B115" s="70" t="s">
        <v>363</v>
      </c>
      <c r="C115" s="73">
        <v>49000</v>
      </c>
      <c r="D115" s="74">
        <f t="shared" si="0"/>
        <v>2.029765865567915E-4</v>
      </c>
      <c r="E115" s="70"/>
    </row>
    <row r="116" spans="1:5" x14ac:dyDescent="0.2">
      <c r="A116" s="72">
        <v>5129</v>
      </c>
      <c r="B116" s="70" t="s">
        <v>364</v>
      </c>
      <c r="C116" s="73">
        <v>2157753.5499999998</v>
      </c>
      <c r="D116" s="74">
        <f t="shared" si="0"/>
        <v>8.9382336777510032E-3</v>
      </c>
      <c r="E116" s="70"/>
    </row>
    <row r="117" spans="1:5" x14ac:dyDescent="0.2">
      <c r="A117" s="72">
        <v>5130</v>
      </c>
      <c r="B117" s="70" t="s">
        <v>365</v>
      </c>
      <c r="C117" s="73">
        <v>69368306.650000006</v>
      </c>
      <c r="D117" s="74">
        <f t="shared" si="0"/>
        <v>0.28734983875595477</v>
      </c>
      <c r="E117" s="70"/>
    </row>
    <row r="118" spans="1:5" x14ac:dyDescent="0.2">
      <c r="A118" s="72">
        <v>5131</v>
      </c>
      <c r="B118" s="70" t="s">
        <v>366</v>
      </c>
      <c r="C118" s="73">
        <v>58065777.810000002</v>
      </c>
      <c r="D118" s="74">
        <f t="shared" si="0"/>
        <v>0.24053047705385489</v>
      </c>
      <c r="E118" s="70"/>
    </row>
    <row r="119" spans="1:5" x14ac:dyDescent="0.2">
      <c r="A119" s="72">
        <v>5132</v>
      </c>
      <c r="B119" s="70" t="s">
        <v>367</v>
      </c>
      <c r="C119" s="73">
        <v>1721240.65</v>
      </c>
      <c r="D119" s="74">
        <f t="shared" si="0"/>
        <v>7.1300316689753684E-3</v>
      </c>
      <c r="E119" s="70"/>
    </row>
    <row r="120" spans="1:5" x14ac:dyDescent="0.2">
      <c r="A120" s="72">
        <v>5133</v>
      </c>
      <c r="B120" s="70" t="s">
        <v>368</v>
      </c>
      <c r="C120" s="73">
        <v>626374.61</v>
      </c>
      <c r="D120" s="74">
        <f t="shared" si="0"/>
        <v>2.5946812294620719E-3</v>
      </c>
      <c r="E120" s="70"/>
    </row>
    <row r="121" spans="1:5" x14ac:dyDescent="0.2">
      <c r="A121" s="72">
        <v>5134</v>
      </c>
      <c r="B121" s="70" t="s">
        <v>369</v>
      </c>
      <c r="C121" s="73">
        <v>1287430.01</v>
      </c>
      <c r="D121" s="74">
        <f t="shared" si="0"/>
        <v>5.3330234461342035E-3</v>
      </c>
      <c r="E121" s="70"/>
    </row>
    <row r="122" spans="1:5" x14ac:dyDescent="0.2">
      <c r="A122" s="72">
        <v>5135</v>
      </c>
      <c r="B122" s="70" t="s">
        <v>370</v>
      </c>
      <c r="C122" s="73">
        <v>1374971.11</v>
      </c>
      <c r="D122" s="74">
        <f t="shared" si="0"/>
        <v>5.6956518882041373E-3</v>
      </c>
      <c r="E122" s="70"/>
    </row>
    <row r="123" spans="1:5" x14ac:dyDescent="0.2">
      <c r="A123" s="72">
        <v>5136</v>
      </c>
      <c r="B123" s="70" t="s">
        <v>371</v>
      </c>
      <c r="C123" s="73">
        <v>758836.17</v>
      </c>
      <c r="D123" s="74">
        <f t="shared" si="0"/>
        <v>3.1433872559679422E-3</v>
      </c>
      <c r="E123" s="70"/>
    </row>
    <row r="124" spans="1:5" x14ac:dyDescent="0.2">
      <c r="A124" s="72">
        <v>5137</v>
      </c>
      <c r="B124" s="70" t="s">
        <v>372</v>
      </c>
      <c r="C124" s="73">
        <v>31697.7</v>
      </c>
      <c r="D124" s="74">
        <f t="shared" si="0"/>
        <v>1.3130389689186144E-4</v>
      </c>
      <c r="E124" s="70"/>
    </row>
    <row r="125" spans="1:5" x14ac:dyDescent="0.2">
      <c r="A125" s="72">
        <v>5138</v>
      </c>
      <c r="B125" s="70" t="s">
        <v>373</v>
      </c>
      <c r="C125" s="73">
        <v>3066732.64</v>
      </c>
      <c r="D125" s="74">
        <f t="shared" si="0"/>
        <v>1.2703569860193832E-2</v>
      </c>
      <c r="E125" s="70"/>
    </row>
    <row r="126" spans="1:5" x14ac:dyDescent="0.2">
      <c r="A126" s="72">
        <v>5139</v>
      </c>
      <c r="B126" s="70" t="s">
        <v>374</v>
      </c>
      <c r="C126" s="73">
        <v>5337517.95</v>
      </c>
      <c r="D126" s="74">
        <f t="shared" si="0"/>
        <v>2.2110023962787825E-2</v>
      </c>
      <c r="E126" s="70"/>
    </row>
    <row r="127" spans="1:5" x14ac:dyDescent="0.2">
      <c r="A127" s="72">
        <v>5200</v>
      </c>
      <c r="B127" s="70" t="s">
        <v>375</v>
      </c>
      <c r="C127" s="73">
        <v>34547567.25</v>
      </c>
      <c r="D127" s="74">
        <f t="shared" si="0"/>
        <v>0.14310912804584083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379</v>
      </c>
      <c r="C131" s="73">
        <v>14098786.869999999</v>
      </c>
      <c r="D131" s="74">
        <f t="shared" si="0"/>
        <v>5.8402523131924705E-2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f t="shared" si="0"/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>
        <f t="shared" si="0"/>
        <v>0</v>
      </c>
      <c r="E133" s="70"/>
    </row>
    <row r="134" spans="1:5" x14ac:dyDescent="0.2">
      <c r="A134" s="72">
        <v>5230</v>
      </c>
      <c r="B134" s="70" t="s">
        <v>326</v>
      </c>
      <c r="C134" s="73">
        <v>1030801.02</v>
      </c>
      <c r="D134" s="74">
        <f t="shared" si="0"/>
        <v>4.2699688256909998E-3</v>
      </c>
      <c r="E134" s="70"/>
    </row>
    <row r="135" spans="1:5" x14ac:dyDescent="0.2">
      <c r="A135" s="72">
        <v>5231</v>
      </c>
      <c r="B135" s="70" t="s">
        <v>382</v>
      </c>
      <c r="C135" s="73">
        <v>1030801.02</v>
      </c>
      <c r="D135" s="74">
        <f t="shared" si="0"/>
        <v>4.2699688256909998E-3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f t="shared" si="0"/>
        <v>0</v>
      </c>
      <c r="E136" s="70"/>
    </row>
    <row r="137" spans="1:5" x14ac:dyDescent="0.2">
      <c r="A137" s="72">
        <v>5240</v>
      </c>
      <c r="B137" s="70" t="s">
        <v>327</v>
      </c>
      <c r="C137" s="73">
        <v>19417979.359999999</v>
      </c>
      <c r="D137" s="74">
        <f t="shared" si="0"/>
        <v>8.0436636088225114E-2</v>
      </c>
      <c r="E137" s="70"/>
    </row>
    <row r="138" spans="1:5" x14ac:dyDescent="0.2">
      <c r="A138" s="72">
        <v>5241</v>
      </c>
      <c r="B138" s="70" t="s">
        <v>384</v>
      </c>
      <c r="C138" s="73">
        <v>15541590.800000001</v>
      </c>
      <c r="D138" s="74">
        <f t="shared" si="0"/>
        <v>6.4379164290743571E-2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f t="shared" si="0"/>
        <v>0</v>
      </c>
      <c r="E139" s="70"/>
    </row>
    <row r="140" spans="1:5" x14ac:dyDescent="0.2">
      <c r="A140" s="72">
        <v>5243</v>
      </c>
      <c r="B140" s="70" t="s">
        <v>386</v>
      </c>
      <c r="C140" s="73">
        <v>1302088.46</v>
      </c>
      <c r="D140" s="74">
        <f t="shared" si="0"/>
        <v>5.3937443062405986E-3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f t="shared" si="0"/>
        <v>0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74">
        <f t="shared" si="0"/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f t="shared" si="0"/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f t="shared" si="0"/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f t="shared" si="0"/>
        <v>0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74">
        <f t="shared" si="0"/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f t="shared" si="0"/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f t="shared" si="0"/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>
        <f t="shared" si="0"/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f t="shared" si="0"/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>
        <f t="shared" si="0"/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f t="shared" si="0"/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f t="shared" si="0"/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f t="shared" si="0"/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f t="shared" si="0"/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f t="shared" si="0"/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>
        <f t="shared" si="0"/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f t="shared" si="0"/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f t="shared" si="0"/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>
        <f t="shared" si="0"/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f t="shared" si="0"/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f t="shared" si="0"/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f t="shared" si="0"/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f t="shared" ref="D164:D220" si="1">C164/$C$99</f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f t="shared" si="1"/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f t="shared" si="1"/>
        <v>0</v>
      </c>
      <c r="E166" s="70"/>
    </row>
    <row r="167" spans="1:5" x14ac:dyDescent="0.2">
      <c r="A167" s="72">
        <v>5330</v>
      </c>
      <c r="B167" s="70" t="s">
        <v>323</v>
      </c>
      <c r="C167" s="73">
        <v>254113.2</v>
      </c>
      <c r="D167" s="74">
        <f t="shared" si="1"/>
        <v>1.0526332639800668E-3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f t="shared" si="1"/>
        <v>0</v>
      </c>
      <c r="E168" s="70"/>
    </row>
    <row r="169" spans="1:5" x14ac:dyDescent="0.2">
      <c r="A169" s="72">
        <v>5332</v>
      </c>
      <c r="B169" s="70" t="s">
        <v>411</v>
      </c>
      <c r="C169" s="73">
        <v>254113.2</v>
      </c>
      <c r="D169" s="74">
        <f t="shared" si="1"/>
        <v>1.0526332639800668E-3</v>
      </c>
      <c r="E169" s="70"/>
    </row>
    <row r="170" spans="1:5" x14ac:dyDescent="0.2">
      <c r="A170" s="72">
        <v>5400</v>
      </c>
      <c r="B170" s="70" t="s">
        <v>412</v>
      </c>
      <c r="C170" s="73">
        <v>109511.1</v>
      </c>
      <c r="D170" s="74">
        <f t="shared" si="1"/>
        <v>4.5363651567509084E-4</v>
      </c>
      <c r="E170" s="70"/>
    </row>
    <row r="171" spans="1:5" x14ac:dyDescent="0.2">
      <c r="A171" s="72">
        <v>5410</v>
      </c>
      <c r="B171" s="70" t="s">
        <v>413</v>
      </c>
      <c r="C171" s="73">
        <v>109511.1</v>
      </c>
      <c r="D171" s="74">
        <f t="shared" si="1"/>
        <v>4.5363651567509084E-4</v>
      </c>
      <c r="E171" s="70"/>
    </row>
    <row r="172" spans="1:5" x14ac:dyDescent="0.2">
      <c r="A172" s="72">
        <v>5411</v>
      </c>
      <c r="B172" s="70" t="s">
        <v>414</v>
      </c>
      <c r="C172" s="73">
        <v>109511.1</v>
      </c>
      <c r="D172" s="74">
        <f t="shared" si="1"/>
        <v>4.5363651567509084E-4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f t="shared" si="1"/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>
        <f t="shared" si="1"/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f t="shared" si="1"/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f t="shared" si="1"/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>
        <f t="shared" si="1"/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f t="shared" si="1"/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f t="shared" si="1"/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>
        <f t="shared" si="1"/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f t="shared" si="1"/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>
        <f t="shared" si="1"/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f t="shared" si="1"/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f t="shared" si="1"/>
        <v>0</v>
      </c>
      <c r="E184" s="70"/>
    </row>
    <row r="185" spans="1:5" x14ac:dyDescent="0.2">
      <c r="A185" s="72">
        <v>5500</v>
      </c>
      <c r="B185" s="70" t="s">
        <v>426</v>
      </c>
      <c r="C185" s="73">
        <v>0</v>
      </c>
      <c r="D185" s="74">
        <f t="shared" si="1"/>
        <v>0</v>
      </c>
      <c r="E185" s="70"/>
    </row>
    <row r="186" spans="1:5" x14ac:dyDescent="0.2">
      <c r="A186" s="72">
        <v>5510</v>
      </c>
      <c r="B186" s="70" t="s">
        <v>427</v>
      </c>
      <c r="C186" s="73">
        <v>0</v>
      </c>
      <c r="D186" s="74">
        <f t="shared" si="1"/>
        <v>0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f t="shared" si="1"/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f t="shared" si="1"/>
        <v>0</v>
      </c>
      <c r="E188" s="70"/>
    </row>
    <row r="189" spans="1:5" x14ac:dyDescent="0.2">
      <c r="A189" s="72">
        <v>5513</v>
      </c>
      <c r="B189" s="70" t="s">
        <v>430</v>
      </c>
      <c r="C189" s="73">
        <v>4780096.26</v>
      </c>
      <c r="D189" s="74">
        <f t="shared" si="1"/>
        <v>1.9800971883013985E-2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f t="shared" si="1"/>
        <v>0</v>
      </c>
      <c r="E190" s="70"/>
    </row>
    <row r="191" spans="1:5" x14ac:dyDescent="0.2">
      <c r="A191" s="72">
        <v>5515</v>
      </c>
      <c r="B191" s="70" t="s">
        <v>432</v>
      </c>
      <c r="C191" s="73">
        <v>6853132.1399999997</v>
      </c>
      <c r="D191" s="74">
        <f t="shared" si="1"/>
        <v>2.8388272836731423E-2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f t="shared" si="1"/>
        <v>0</v>
      </c>
      <c r="E192" s="70"/>
    </row>
    <row r="193" spans="1:5" x14ac:dyDescent="0.2">
      <c r="A193" s="72">
        <v>5517</v>
      </c>
      <c r="B193" s="70" t="s">
        <v>434</v>
      </c>
      <c r="C193" s="73">
        <v>0</v>
      </c>
      <c r="D193" s="74">
        <f t="shared" si="1"/>
        <v>0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>
        <f t="shared" si="1"/>
        <v>0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>
        <f t="shared" si="1"/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f t="shared" si="1"/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f t="shared" si="1"/>
        <v>0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>
        <f t="shared" si="1"/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f t="shared" si="1"/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f t="shared" si="1"/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f t="shared" si="1"/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f t="shared" si="1"/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f t="shared" si="1"/>
        <v>0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>
        <f t="shared" si="1"/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f t="shared" si="1"/>
        <v>0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>
        <f t="shared" si="1"/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f t="shared" si="1"/>
        <v>0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>
        <f t="shared" si="1"/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f t="shared" si="1"/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f t="shared" si="1"/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f t="shared" si="1"/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f t="shared" si="1"/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f t="shared" si="1"/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f t="shared" si="1"/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f t="shared" si="1"/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f t="shared" si="1"/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f t="shared" si="1"/>
        <v>0</v>
      </c>
      <c r="E217" s="70"/>
    </row>
    <row r="218" spans="1:5" x14ac:dyDescent="0.2">
      <c r="A218" s="72">
        <v>5600</v>
      </c>
      <c r="B218" s="70" t="s">
        <v>79</v>
      </c>
      <c r="C218" s="73">
        <v>113277248.67</v>
      </c>
      <c r="D218" s="74">
        <f t="shared" si="1"/>
        <v>0.46923733203227452</v>
      </c>
      <c r="E218" s="70"/>
    </row>
    <row r="219" spans="1:5" x14ac:dyDescent="0.2">
      <c r="A219" s="72">
        <v>5610</v>
      </c>
      <c r="B219" s="70" t="s">
        <v>452</v>
      </c>
      <c r="C219" s="73">
        <v>113277248.67</v>
      </c>
      <c r="D219" s="74">
        <f t="shared" si="1"/>
        <v>0.46923733203227452</v>
      </c>
      <c r="E219" s="70"/>
    </row>
    <row r="220" spans="1:5" x14ac:dyDescent="0.2">
      <c r="A220" s="72">
        <v>5611</v>
      </c>
      <c r="B220" s="70" t="s">
        <v>453</v>
      </c>
      <c r="C220" s="73">
        <v>113277248.67</v>
      </c>
      <c r="D220" s="74">
        <f t="shared" si="1"/>
        <v>0.46923733203227452</v>
      </c>
      <c r="E220" s="70"/>
    </row>
    <row r="221" spans="1:5" s="151" customFormat="1" x14ac:dyDescent="0.2">
      <c r="A221" s="158"/>
      <c r="B221" s="157"/>
      <c r="C221" s="159"/>
      <c r="D221" s="160"/>
      <c r="E221" s="157"/>
    </row>
    <row r="222" spans="1:5" s="151" customFormat="1" x14ac:dyDescent="0.2">
      <c r="A222" s="158"/>
      <c r="B222" s="157"/>
      <c r="C222" s="159"/>
      <c r="D222" s="160"/>
      <c r="E222" s="157"/>
    </row>
    <row r="223" spans="1:5" s="151" customFormat="1" x14ac:dyDescent="0.2">
      <c r="A223" s="158"/>
      <c r="B223" s="157"/>
      <c r="C223" s="159"/>
      <c r="D223" s="160"/>
      <c r="E223" s="157"/>
    </row>
    <row r="224" spans="1:5" s="151" customFormat="1" x14ac:dyDescent="0.2">
      <c r="A224" s="158"/>
      <c r="B224" s="157"/>
      <c r="C224" s="159"/>
      <c r="D224" s="160"/>
      <c r="E224" s="157"/>
    </row>
    <row r="225" spans="1:5" s="151" customFormat="1" x14ac:dyDescent="0.2">
      <c r="A225" s="158"/>
      <c r="B225" s="157"/>
      <c r="C225" s="159"/>
      <c r="D225" s="160"/>
      <c r="E225" s="157"/>
    </row>
    <row r="226" spans="1:5" s="151" customFormat="1" x14ac:dyDescent="0.2">
      <c r="A226" s="158"/>
      <c r="B226" s="157"/>
      <c r="C226" s="159"/>
      <c r="D226" s="160"/>
      <c r="E226" s="157"/>
    </row>
    <row r="228" spans="1:5" x14ac:dyDescent="0.2">
      <c r="B228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645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646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646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42"/>
  <sheetViews>
    <sheetView workbookViewId="0">
      <selection activeCell="F32" sqref="F32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74" t="str">
        <f>ESF!A1</f>
        <v>MUNICIPIO DE ACAMBARO, GTO. 2021</v>
      </c>
      <c r="B1" s="174"/>
      <c r="C1" s="174"/>
      <c r="D1" s="49" t="s">
        <v>179</v>
      </c>
      <c r="E1" s="50">
        <f>'Notas a los Edos Financieros'!D1</f>
        <v>2021</v>
      </c>
    </row>
    <row r="2" spans="1:5" ht="18.95" customHeight="1" x14ac:dyDescent="0.2">
      <c r="A2" s="174" t="s">
        <v>454</v>
      </c>
      <c r="B2" s="174"/>
      <c r="C2" s="174"/>
      <c r="D2" s="49" t="s">
        <v>181</v>
      </c>
      <c r="E2" s="50" t="s">
        <v>670</v>
      </c>
    </row>
    <row r="3" spans="1:5" ht="18.95" customHeight="1" x14ac:dyDescent="0.2">
      <c r="A3" s="174" t="str">
        <f>ESF!A3</f>
        <v>CORRESPONDIENTE DEL 01 DE ENERO DEL 2021 AL 31 DE DICIEMBRE DEL 2021</v>
      </c>
      <c r="B3" s="174"/>
      <c r="C3" s="174"/>
      <c r="D3" s="49" t="s">
        <v>182</v>
      </c>
      <c r="E3" s="50"/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19871384.77</v>
      </c>
    </row>
    <row r="9" spans="1:5" x14ac:dyDescent="0.2">
      <c r="A9" s="55">
        <v>3120</v>
      </c>
      <c r="B9" s="51" t="s">
        <v>455</v>
      </c>
      <c r="C9" s="56">
        <v>15996248.75</v>
      </c>
    </row>
    <row r="10" spans="1:5" x14ac:dyDescent="0.2">
      <c r="A10" s="55">
        <v>3130</v>
      </c>
      <c r="B10" s="51" t="s">
        <v>456</v>
      </c>
      <c r="C10" s="56">
        <v>287458011.37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-38737817.719999999</v>
      </c>
    </row>
    <row r="15" spans="1:5" x14ac:dyDescent="0.2">
      <c r="A15" s="55">
        <v>3220</v>
      </c>
      <c r="B15" s="51" t="s">
        <v>459</v>
      </c>
      <c r="C15" s="56">
        <v>453597059.93000001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3" x14ac:dyDescent="0.2">
      <c r="A17" s="55">
        <v>3231</v>
      </c>
      <c r="B17" s="51" t="s">
        <v>461</v>
      </c>
      <c r="C17" s="56">
        <v>0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8" spans="1:3" s="154" customFormat="1" x14ac:dyDescent="0.2">
      <c r="A28" s="155"/>
      <c r="C28" s="156"/>
    </row>
    <row r="29" spans="1:3" s="154" customFormat="1" x14ac:dyDescent="0.2">
      <c r="A29" s="155"/>
      <c r="C29" s="156"/>
    </row>
    <row r="30" spans="1:3" s="154" customFormat="1" x14ac:dyDescent="0.2">
      <c r="A30" s="155"/>
      <c r="C30" s="156"/>
    </row>
    <row r="31" spans="1:3" s="154" customFormat="1" x14ac:dyDescent="0.2">
      <c r="A31" s="155"/>
      <c r="C31" s="156"/>
    </row>
    <row r="32" spans="1:3" s="154" customFormat="1" x14ac:dyDescent="0.2">
      <c r="A32" s="155"/>
      <c r="C32" s="156"/>
    </row>
    <row r="33" spans="1:3" s="154" customFormat="1" x14ac:dyDescent="0.2">
      <c r="A33" s="155"/>
      <c r="C33" s="156"/>
    </row>
    <row r="34" spans="1:3" s="154" customFormat="1" x14ac:dyDescent="0.2">
      <c r="A34" s="155"/>
      <c r="C34" s="156"/>
    </row>
    <row r="35" spans="1:3" s="154" customFormat="1" x14ac:dyDescent="0.2">
      <c r="A35" s="155"/>
      <c r="C35" s="156"/>
    </row>
    <row r="36" spans="1:3" s="154" customFormat="1" x14ac:dyDescent="0.2">
      <c r="A36" s="155"/>
      <c r="C36" s="156"/>
    </row>
    <row r="37" spans="1:3" s="154" customFormat="1" x14ac:dyDescent="0.2">
      <c r="A37" s="155"/>
      <c r="C37" s="156"/>
    </row>
    <row r="38" spans="1:3" s="154" customFormat="1" x14ac:dyDescent="0.2">
      <c r="A38" s="155"/>
      <c r="C38" s="156"/>
    </row>
    <row r="39" spans="1:3" s="154" customFormat="1" x14ac:dyDescent="0.2">
      <c r="A39" s="155"/>
      <c r="C39" s="156"/>
    </row>
    <row r="40" spans="1:3" s="154" customFormat="1" x14ac:dyDescent="0.2">
      <c r="A40" s="155"/>
      <c r="C40" s="156"/>
    </row>
    <row r="42" spans="1:3" x14ac:dyDescent="0.2">
      <c r="B42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143"/>
  <sheetViews>
    <sheetView workbookViewId="0">
      <selection activeCell="F28" sqref="F28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74" t="str">
        <f>ESF!A1</f>
        <v>MUNICIPIO DE ACAMBARO, GTO. 2021</v>
      </c>
      <c r="B1" s="174"/>
      <c r="C1" s="174"/>
      <c r="D1" s="49" t="s">
        <v>179</v>
      </c>
      <c r="E1" s="50">
        <f>'Notas a los Edos Financieros'!D1</f>
        <v>2021</v>
      </c>
    </row>
    <row r="2" spans="1:5" s="57" customFormat="1" ht="18.95" customHeight="1" x14ac:dyDescent="0.25">
      <c r="A2" s="174" t="s">
        <v>472</v>
      </c>
      <c r="B2" s="174"/>
      <c r="C2" s="174"/>
      <c r="D2" s="49" t="s">
        <v>181</v>
      </c>
      <c r="E2" s="50" t="s">
        <v>670</v>
      </c>
    </row>
    <row r="3" spans="1:5" s="57" customFormat="1" ht="18.95" customHeight="1" x14ac:dyDescent="0.25">
      <c r="A3" s="174" t="str">
        <f>ESF!A3</f>
        <v>CORRESPONDIENTE DEL 01 DE ENERO DEL 2021 AL 31 DE DICIEMBRE DEL 2021</v>
      </c>
      <c r="B3" s="174"/>
      <c r="C3" s="174"/>
      <c r="D3" s="49" t="s">
        <v>182</v>
      </c>
      <c r="E3" s="50"/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9">
        <v>2021</v>
      </c>
      <c r="D7" s="129">
        <v>2020</v>
      </c>
    </row>
    <row r="8" spans="1:5" x14ac:dyDescent="0.2">
      <c r="A8" s="55">
        <v>1111</v>
      </c>
      <c r="B8" s="51" t="s">
        <v>473</v>
      </c>
      <c r="C8" s="56">
        <v>29605.16</v>
      </c>
      <c r="D8" s="56">
        <v>41120.160000000003</v>
      </c>
    </row>
    <row r="9" spans="1:5" x14ac:dyDescent="0.2">
      <c r="A9" s="55">
        <v>1112</v>
      </c>
      <c r="B9" s="51" t="s">
        <v>474</v>
      </c>
      <c r="C9" s="56">
        <v>29076412.960000001</v>
      </c>
      <c r="D9" s="56">
        <v>66214219.5</v>
      </c>
    </row>
    <row r="10" spans="1:5" x14ac:dyDescent="0.2">
      <c r="A10" s="55">
        <v>1113</v>
      </c>
      <c r="B10" s="51" t="s">
        <v>475</v>
      </c>
      <c r="C10" s="56">
        <v>0</v>
      </c>
      <c r="D10" s="56">
        <v>0</v>
      </c>
    </row>
    <row r="11" spans="1:5" x14ac:dyDescent="0.2">
      <c r="A11" s="55">
        <v>1114</v>
      </c>
      <c r="B11" s="51" t="s">
        <v>184</v>
      </c>
      <c r="C11" s="56">
        <v>0</v>
      </c>
      <c r="D11" s="56">
        <v>-0.01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40" t="s">
        <v>611</v>
      </c>
      <c r="C15" s="124">
        <f>SUM(C8:C14)</f>
        <v>29106018.120000001</v>
      </c>
      <c r="D15" s="124">
        <f>SUM(D8:D14)</f>
        <v>66255339.649999999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 x14ac:dyDescent="0.2">
      <c r="A20" s="62">
        <v>1230</v>
      </c>
      <c r="B20" s="63" t="s">
        <v>215</v>
      </c>
      <c r="C20" s="124">
        <f>SUM(C21:C27)</f>
        <v>659115820.40999997</v>
      </c>
      <c r="D20" s="124">
        <f>SUM(D21:D27)</f>
        <v>19618105.079999998</v>
      </c>
    </row>
    <row r="21" spans="1:4" x14ac:dyDescent="0.2">
      <c r="A21" s="55">
        <v>1231</v>
      </c>
      <c r="B21" s="51" t="s">
        <v>216</v>
      </c>
      <c r="C21" s="56">
        <v>478009625.94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219</v>
      </c>
      <c r="C24" s="56">
        <v>181106194.47</v>
      </c>
      <c r="D24" s="56">
        <v>19618105.079999998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f>SUM(C29:C36)</f>
        <v>78664146.469999999</v>
      </c>
      <c r="D28" s="124">
        <f>SUM(D29:D36)</f>
        <v>8551993.5899999999</v>
      </c>
    </row>
    <row r="29" spans="1:4" x14ac:dyDescent="0.2">
      <c r="A29" s="55">
        <v>1241</v>
      </c>
      <c r="B29" s="51" t="s">
        <v>224</v>
      </c>
      <c r="C29" s="56">
        <v>9762283.5899999999</v>
      </c>
      <c r="D29" s="56">
        <v>2139163.6800000002</v>
      </c>
    </row>
    <row r="30" spans="1:4" x14ac:dyDescent="0.2">
      <c r="A30" s="55">
        <v>1242</v>
      </c>
      <c r="B30" s="51" t="s">
        <v>225</v>
      </c>
      <c r="C30" s="56">
        <v>2318056.7000000002</v>
      </c>
      <c r="D30" s="56">
        <v>-58987.95</v>
      </c>
    </row>
    <row r="31" spans="1:4" x14ac:dyDescent="0.2">
      <c r="A31" s="55">
        <v>1243</v>
      </c>
      <c r="B31" s="51" t="s">
        <v>226</v>
      </c>
      <c r="C31" s="56">
        <v>5017344</v>
      </c>
      <c r="D31" s="56">
        <v>4973024</v>
      </c>
    </row>
    <row r="32" spans="1:4" x14ac:dyDescent="0.2">
      <c r="A32" s="55">
        <v>1244</v>
      </c>
      <c r="B32" s="51" t="s">
        <v>227</v>
      </c>
      <c r="C32" s="56">
        <v>37706627.579999998</v>
      </c>
      <c r="D32" s="56">
        <v>-684505.01</v>
      </c>
    </row>
    <row r="33" spans="1:4" x14ac:dyDescent="0.2">
      <c r="A33" s="55">
        <v>1245</v>
      </c>
      <c r="B33" s="51" t="s">
        <v>228</v>
      </c>
      <c r="C33" s="56">
        <v>8269136.6299999999</v>
      </c>
      <c r="D33" s="56">
        <v>643220</v>
      </c>
    </row>
    <row r="34" spans="1:4" x14ac:dyDescent="0.2">
      <c r="A34" s="55">
        <v>1246</v>
      </c>
      <c r="B34" s="51" t="s">
        <v>229</v>
      </c>
      <c r="C34" s="56">
        <v>15590697.970000001</v>
      </c>
      <c r="D34" s="56">
        <v>1540078.87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f>SUM(C38:C42)</f>
        <v>1182277.6299999999</v>
      </c>
      <c r="D37" s="124">
        <f>SUM(D38:D42)</f>
        <v>0</v>
      </c>
    </row>
    <row r="38" spans="1:4" x14ac:dyDescent="0.2">
      <c r="A38" s="55">
        <v>1251</v>
      </c>
      <c r="B38" s="51" t="s">
        <v>234</v>
      </c>
      <c r="C38" s="56">
        <v>53985.7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1128291.93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40" t="s">
        <v>614</v>
      </c>
      <c r="C43" s="124">
        <f>C20+C28+C37</f>
        <v>738962244.50999999</v>
      </c>
      <c r="D43" s="124">
        <f>D20+D28+D37</f>
        <v>28170098.669999998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9">
        <v>2021</v>
      </c>
      <c r="D46" s="129">
        <v>2020</v>
      </c>
    </row>
    <row r="47" spans="1:4" x14ac:dyDescent="0.2">
      <c r="A47" s="62">
        <v>3210</v>
      </c>
      <c r="B47" s="63" t="s">
        <v>612</v>
      </c>
      <c r="C47" s="124">
        <v>-38737817.719999999</v>
      </c>
      <c r="D47" s="124">
        <v>19394713.870000001</v>
      </c>
    </row>
    <row r="48" spans="1:4" x14ac:dyDescent="0.2">
      <c r="A48" s="55"/>
      <c r="B48" s="140" t="s">
        <v>617</v>
      </c>
      <c r="C48" s="124">
        <f>C49+C61+C93+C96</f>
        <v>136653216.56999999</v>
      </c>
      <c r="D48" s="124">
        <f>D49+D61+D93+D96</f>
        <v>80379418.739999995</v>
      </c>
    </row>
    <row r="49" spans="1:4" x14ac:dyDescent="0.2">
      <c r="A49" s="62">
        <v>5400</v>
      </c>
      <c r="B49" s="63" t="s">
        <v>412</v>
      </c>
      <c r="C49" s="124">
        <f>C50+C52+C54+C56+C58</f>
        <v>109511.1</v>
      </c>
      <c r="D49" s="124">
        <f>D50+D52+D54+D56+D58</f>
        <v>109511.1</v>
      </c>
    </row>
    <row r="50" spans="1:4" x14ac:dyDescent="0.2">
      <c r="A50" s="55">
        <v>5410</v>
      </c>
      <c r="B50" s="51" t="s">
        <v>621</v>
      </c>
      <c r="C50" s="56">
        <f>C51</f>
        <v>109511.1</v>
      </c>
      <c r="D50" s="56">
        <f>D51</f>
        <v>109511.1</v>
      </c>
    </row>
    <row r="51" spans="1:4" x14ac:dyDescent="0.2">
      <c r="A51" s="55">
        <v>5411</v>
      </c>
      <c r="B51" s="51" t="s">
        <v>414</v>
      </c>
      <c r="C51" s="56">
        <v>109511.1</v>
      </c>
      <c r="D51" s="56">
        <v>109511.1</v>
      </c>
    </row>
    <row r="52" spans="1:4" x14ac:dyDescent="0.2">
      <c r="A52" s="55">
        <v>5420</v>
      </c>
      <c r="B52" s="51" t="s">
        <v>622</v>
      </c>
      <c r="C52" s="56">
        <f>C53</f>
        <v>0</v>
      </c>
      <c r="D52" s="56">
        <f>D53</f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f>C55</f>
        <v>0</v>
      </c>
      <c r="D54" s="56">
        <f>D55</f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624</v>
      </c>
      <c r="C56" s="56">
        <f>C57</f>
        <v>0</v>
      </c>
      <c r="D56" s="56">
        <f>D57</f>
        <v>0</v>
      </c>
    </row>
    <row r="57" spans="1:4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625</v>
      </c>
      <c r="C58" s="56">
        <f>C59+C60</f>
        <v>0</v>
      </c>
      <c r="D58" s="56">
        <f>D59+D60</f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f>SUM(C62:C92)</f>
        <v>23266456.799999997</v>
      </c>
      <c r="D61" s="124">
        <f>SUM(D62:D92)</f>
        <v>0</v>
      </c>
    </row>
    <row r="62" spans="1:4" x14ac:dyDescent="0.2">
      <c r="A62" s="55">
        <v>5510</v>
      </c>
      <c r="B62" s="51" t="s">
        <v>427</v>
      </c>
      <c r="C62" s="56">
        <f>SUM(C63:C70)</f>
        <v>11633228.399999999</v>
      </c>
      <c r="D62" s="56">
        <f>SUM(D63:D70)</f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4780096.26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6853132.1399999997</v>
      </c>
      <c r="D67" s="56">
        <v>0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0</v>
      </c>
      <c r="D69" s="56">
        <v>0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f>C72+C73</f>
        <v>0</v>
      </c>
      <c r="D71" s="56">
        <f>D72+D73</f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f>SUM(C75:C79)</f>
        <v>0</v>
      </c>
      <c r="D74" s="56">
        <f>SUM(D75:D79)</f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f>C81</f>
        <v>0</v>
      </c>
      <c r="D80" s="56">
        <f>D81</f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f>C83</f>
        <v>0</v>
      </c>
      <c r="D82" s="56">
        <f>D83</f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f>SUM(C85:C92)</f>
        <v>0</v>
      </c>
      <c r="D84" s="56">
        <f>SUM(D85:D92)</f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f>C94</f>
        <v>113277248.67</v>
      </c>
      <c r="D93" s="124">
        <f>D94</f>
        <v>80269907.640000001</v>
      </c>
    </row>
    <row r="94" spans="1:4" x14ac:dyDescent="0.2">
      <c r="A94" s="55">
        <v>5610</v>
      </c>
      <c r="B94" s="51" t="s">
        <v>452</v>
      </c>
      <c r="C94" s="56">
        <f>C95</f>
        <v>113277248.67</v>
      </c>
      <c r="D94" s="56">
        <f>D95</f>
        <v>80269907.640000001</v>
      </c>
    </row>
    <row r="95" spans="1:4" x14ac:dyDescent="0.2">
      <c r="A95" s="55">
        <v>5611</v>
      </c>
      <c r="B95" s="51" t="s">
        <v>453</v>
      </c>
      <c r="C95" s="56">
        <v>113277248.67</v>
      </c>
      <c r="D95" s="56">
        <v>80269907.640000001</v>
      </c>
    </row>
    <row r="96" spans="1:4" x14ac:dyDescent="0.2">
      <c r="A96" s="62">
        <v>2110</v>
      </c>
      <c r="B96" s="142" t="s">
        <v>618</v>
      </c>
      <c r="C96" s="124">
        <f>SUM(C97:C101)</f>
        <v>0</v>
      </c>
      <c r="D96" s="124">
        <f>SUM(D97:D101)</f>
        <v>0</v>
      </c>
    </row>
    <row r="97" spans="1:4" x14ac:dyDescent="0.2">
      <c r="A97" s="55">
        <v>2111</v>
      </c>
      <c r="B97" s="51" t="s">
        <v>627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628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40" t="s">
        <v>619</v>
      </c>
      <c r="C102" s="124">
        <f>C103</f>
        <v>0</v>
      </c>
      <c r="D102" s="124">
        <f>D103</f>
        <v>0</v>
      </c>
    </row>
    <row r="103" spans="1:4" x14ac:dyDescent="0.2">
      <c r="A103" s="62">
        <v>1120</v>
      </c>
      <c r="B103" s="141" t="s">
        <v>620</v>
      </c>
      <c r="C103" s="124">
        <f>SUM(C104:C112)</f>
        <v>0</v>
      </c>
      <c r="D103" s="124">
        <f>SUM(D104:D112)</f>
        <v>0</v>
      </c>
    </row>
    <row r="104" spans="1:4" x14ac:dyDescent="0.2">
      <c r="A104" s="55">
        <v>1124</v>
      </c>
      <c r="B104" s="139" t="s">
        <v>636</v>
      </c>
      <c r="C104" s="56">
        <v>0</v>
      </c>
      <c r="D104" s="56">
        <v>0</v>
      </c>
    </row>
    <row r="105" spans="1:4" x14ac:dyDescent="0.2">
      <c r="A105" s="55">
        <v>1124</v>
      </c>
      <c r="B105" s="139" t="s">
        <v>637</v>
      </c>
      <c r="C105" s="56">
        <v>0</v>
      </c>
      <c r="D105" s="56">
        <v>0</v>
      </c>
    </row>
    <row r="106" spans="1:4" x14ac:dyDescent="0.2">
      <c r="A106" s="55">
        <v>1124</v>
      </c>
      <c r="B106" s="139" t="s">
        <v>638</v>
      </c>
      <c r="C106" s="56">
        <v>0</v>
      </c>
      <c r="D106" s="56">
        <v>0</v>
      </c>
    </row>
    <row r="107" spans="1:4" x14ac:dyDescent="0.2">
      <c r="A107" s="55">
        <v>1124</v>
      </c>
      <c r="B107" s="139" t="s">
        <v>639</v>
      </c>
      <c r="C107" s="56">
        <v>0</v>
      </c>
      <c r="D107" s="56">
        <v>0</v>
      </c>
    </row>
    <row r="108" spans="1:4" x14ac:dyDescent="0.2">
      <c r="A108" s="55">
        <v>1124</v>
      </c>
      <c r="B108" s="139" t="s">
        <v>640</v>
      </c>
      <c r="C108" s="56">
        <v>0</v>
      </c>
      <c r="D108" s="56">
        <v>0</v>
      </c>
    </row>
    <row r="109" spans="1:4" x14ac:dyDescent="0.2">
      <c r="A109" s="55">
        <v>1124</v>
      </c>
      <c r="B109" s="139" t="s">
        <v>641</v>
      </c>
      <c r="C109" s="56">
        <v>0</v>
      </c>
      <c r="D109" s="56">
        <v>0</v>
      </c>
    </row>
    <row r="110" spans="1:4" x14ac:dyDescent="0.2">
      <c r="A110" s="55">
        <v>1122</v>
      </c>
      <c r="B110" s="139" t="s">
        <v>633</v>
      </c>
      <c r="C110" s="56">
        <v>0</v>
      </c>
      <c r="D110" s="56">
        <v>0</v>
      </c>
    </row>
    <row r="111" spans="1:4" x14ac:dyDescent="0.2">
      <c r="A111" s="55">
        <v>1122</v>
      </c>
      <c r="B111" s="139" t="s">
        <v>634</v>
      </c>
      <c r="C111" s="56">
        <v>0</v>
      </c>
      <c r="D111" s="56">
        <v>0</v>
      </c>
    </row>
    <row r="112" spans="1:4" x14ac:dyDescent="0.2">
      <c r="A112" s="55">
        <v>1122</v>
      </c>
      <c r="B112" s="139" t="s">
        <v>635</v>
      </c>
      <c r="C112" s="56">
        <v>0</v>
      </c>
      <c r="D112" s="56">
        <v>0</v>
      </c>
    </row>
    <row r="113" spans="1:4" x14ac:dyDescent="0.2">
      <c r="A113" s="55"/>
      <c r="B113" s="143" t="s">
        <v>632</v>
      </c>
      <c r="C113" s="124">
        <f>C47+C48-C102</f>
        <v>97915398.849999994</v>
      </c>
      <c r="D113" s="124">
        <f>D47+D48-D102</f>
        <v>99774132.609999999</v>
      </c>
    </row>
    <row r="114" spans="1:4" s="162" customFormat="1" x14ac:dyDescent="0.2">
      <c r="A114" s="163"/>
      <c r="B114" s="167"/>
      <c r="C114" s="166"/>
      <c r="D114" s="166"/>
    </row>
    <row r="115" spans="1:4" s="162" customFormat="1" x14ac:dyDescent="0.2">
      <c r="A115" s="163"/>
      <c r="B115" s="167"/>
      <c r="C115" s="166"/>
      <c r="D115" s="166"/>
    </row>
    <row r="116" spans="1:4" s="162" customFormat="1" x14ac:dyDescent="0.2">
      <c r="A116" s="163"/>
      <c r="B116" s="167"/>
      <c r="C116" s="166"/>
      <c r="D116" s="166"/>
    </row>
    <row r="117" spans="1:4" s="162" customFormat="1" x14ac:dyDescent="0.2">
      <c r="A117" s="163"/>
      <c r="B117" s="167"/>
      <c r="C117" s="166"/>
      <c r="D117" s="166"/>
    </row>
    <row r="118" spans="1:4" s="162" customFormat="1" x14ac:dyDescent="0.2">
      <c r="A118" s="163"/>
      <c r="B118" s="167"/>
      <c r="C118" s="166"/>
      <c r="D118" s="166"/>
    </row>
    <row r="119" spans="1:4" s="162" customFormat="1" x14ac:dyDescent="0.2">
      <c r="A119" s="163"/>
      <c r="B119" s="167"/>
      <c r="C119" s="166"/>
      <c r="D119" s="166"/>
    </row>
    <row r="120" spans="1:4" s="162" customFormat="1" x14ac:dyDescent="0.2">
      <c r="A120" s="163"/>
      <c r="B120" s="167"/>
      <c r="C120" s="166"/>
      <c r="D120" s="166"/>
    </row>
    <row r="121" spans="1:4" s="162" customFormat="1" x14ac:dyDescent="0.2">
      <c r="A121" s="163"/>
      <c r="B121" s="167"/>
      <c r="C121" s="166"/>
      <c r="D121" s="166"/>
    </row>
    <row r="122" spans="1:4" s="162" customFormat="1" x14ac:dyDescent="0.2">
      <c r="A122" s="163"/>
      <c r="B122" s="167"/>
      <c r="C122" s="166"/>
      <c r="D122" s="166"/>
    </row>
    <row r="123" spans="1:4" s="162" customFormat="1" x14ac:dyDescent="0.2">
      <c r="A123" s="163"/>
      <c r="B123" s="167"/>
      <c r="C123" s="166"/>
      <c r="D123" s="166"/>
    </row>
    <row r="124" spans="1:4" s="162" customFormat="1" x14ac:dyDescent="0.2">
      <c r="A124" s="163"/>
      <c r="B124" s="167"/>
      <c r="C124" s="166"/>
      <c r="D124" s="166"/>
    </row>
    <row r="125" spans="1:4" s="162" customFormat="1" x14ac:dyDescent="0.2">
      <c r="A125" s="163"/>
      <c r="B125" s="167"/>
      <c r="C125" s="166"/>
      <c r="D125" s="166"/>
    </row>
    <row r="126" spans="1:4" s="162" customFormat="1" x14ac:dyDescent="0.2">
      <c r="A126" s="163"/>
      <c r="B126" s="167"/>
      <c r="C126" s="166"/>
      <c r="D126" s="166"/>
    </row>
    <row r="128" spans="1:4" x14ac:dyDescent="0.2">
      <c r="A128" s="154"/>
      <c r="B128" s="42" t="s">
        <v>649</v>
      </c>
    </row>
    <row r="143" spans="8:8" x14ac:dyDescent="0.2">
      <c r="H143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63"/>
  <sheetViews>
    <sheetView showGridLines="0" workbookViewId="0">
      <selection activeCell="H12" sqref="H12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75" t="str">
        <f>ESF!A1</f>
        <v>MUNICIPIO DE ACAMBARO, GTO. 2021</v>
      </c>
      <c r="B1" s="176"/>
      <c r="C1" s="177"/>
    </row>
    <row r="2" spans="1:3" s="58" customFormat="1" ht="18" customHeight="1" x14ac:dyDescent="0.25">
      <c r="A2" s="178" t="s">
        <v>482</v>
      </c>
      <c r="B2" s="179"/>
      <c r="C2" s="180"/>
    </row>
    <row r="3" spans="1:3" s="58" customFormat="1" ht="18" customHeight="1" x14ac:dyDescent="0.25">
      <c r="A3" s="178" t="str">
        <f>ESF!A3</f>
        <v>CORRESPONDIENTE DEL 01 DE ENERO DEL 2021 AL 31 DE DICIEMBRE DEL 2021</v>
      </c>
      <c r="B3" s="179"/>
      <c r="C3" s="180"/>
    </row>
    <row r="4" spans="1:3" s="60" customFormat="1" x14ac:dyDescent="0.2">
      <c r="A4" s="181" t="s">
        <v>478</v>
      </c>
      <c r="B4" s="182"/>
      <c r="C4" s="183"/>
    </row>
    <row r="5" spans="1:3" x14ac:dyDescent="0.2">
      <c r="A5" s="75" t="s">
        <v>517</v>
      </c>
      <c r="B5" s="75"/>
      <c r="C5" s="76">
        <v>353982644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8508360.4600000009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8508360.4600000009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0</v>
      </c>
    </row>
    <row r="18" spans="1:3" x14ac:dyDescent="0.2">
      <c r="A18" s="90">
        <v>3.3</v>
      </c>
      <c r="B18" s="85" t="s">
        <v>527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362491004.45999998</v>
      </c>
    </row>
    <row r="22" spans="1:3" x14ac:dyDescent="0.2">
      <c r="B22" s="42" t="s">
        <v>649</v>
      </c>
    </row>
    <row r="42" s="165" customFormat="1" x14ac:dyDescent="0.2"/>
    <row r="43" s="165" customFormat="1" x14ac:dyDescent="0.2"/>
    <row r="44" s="165" customFormat="1" x14ac:dyDescent="0.2"/>
    <row r="45" s="165" customFormat="1" x14ac:dyDescent="0.2"/>
    <row r="46" s="165" customFormat="1" x14ac:dyDescent="0.2"/>
    <row r="47" s="165" customFormat="1" x14ac:dyDescent="0.2"/>
    <row r="50" spans="2:3" s="165" customFormat="1" x14ac:dyDescent="0.2"/>
    <row r="51" spans="2:3" s="165" customFormat="1" x14ac:dyDescent="0.2"/>
    <row r="52" spans="2:3" s="165" customFormat="1" x14ac:dyDescent="0.2"/>
    <row r="53" spans="2:3" s="165" customFormat="1" x14ac:dyDescent="0.2"/>
    <row r="54" spans="2:3" s="165" customFormat="1" x14ac:dyDescent="0.2"/>
    <row r="61" spans="2:3" x14ac:dyDescent="0.2">
      <c r="B61" s="59" t="s">
        <v>664</v>
      </c>
      <c r="C61" s="59" t="s">
        <v>659</v>
      </c>
    </row>
    <row r="62" spans="2:3" x14ac:dyDescent="0.2">
      <c r="B62" s="59" t="s">
        <v>661</v>
      </c>
      <c r="C62" s="59" t="s">
        <v>657</v>
      </c>
    </row>
    <row r="63" spans="2:3" x14ac:dyDescent="0.2">
      <c r="B63" s="59" t="s">
        <v>662</v>
      </c>
      <c r="C63" s="59" t="s">
        <v>663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0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73"/>
  <sheetViews>
    <sheetView showGridLines="0" workbookViewId="0">
      <selection activeCell="B43" sqref="B43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 x14ac:dyDescent="0.25">
      <c r="A1" s="184" t="str">
        <f>ESF!A1</f>
        <v>MUNICIPIO DE ACAMBARO, GTO. 2021</v>
      </c>
      <c r="B1" s="185"/>
      <c r="C1" s="186"/>
    </row>
    <row r="2" spans="1:3" s="61" customFormat="1" ht="18.95" customHeight="1" x14ac:dyDescent="0.25">
      <c r="A2" s="187" t="s">
        <v>483</v>
      </c>
      <c r="B2" s="188"/>
      <c r="C2" s="189"/>
    </row>
    <row r="3" spans="1:3" s="61" customFormat="1" ht="18.95" customHeight="1" x14ac:dyDescent="0.25">
      <c r="A3" s="187" t="str">
        <f>ESF!A3</f>
        <v>CORRESPONDIENTE DEL 01 DE ENERO DEL 2021 AL 31 DE DICIEMBRE DEL 2021</v>
      </c>
      <c r="B3" s="188"/>
      <c r="C3" s="189"/>
    </row>
    <row r="4" spans="1:3" x14ac:dyDescent="0.2">
      <c r="A4" s="181" t="s">
        <v>478</v>
      </c>
      <c r="B4" s="182"/>
      <c r="C4" s="183"/>
    </row>
    <row r="5" spans="1:3" x14ac:dyDescent="0.2">
      <c r="A5" s="105" t="s">
        <v>530</v>
      </c>
      <c r="B5" s="75"/>
      <c r="C5" s="98">
        <v>426975279.06999999</v>
      </c>
    </row>
    <row r="6" spans="1:3" x14ac:dyDescent="0.2">
      <c r="A6" s="99"/>
      <c r="B6" s="78"/>
      <c r="C6" s="100"/>
    </row>
    <row r="7" spans="1:3" x14ac:dyDescent="0.2">
      <c r="A7" s="88" t="s">
        <v>531</v>
      </c>
      <c r="B7" s="101"/>
      <c r="C7" s="80">
        <f>SUM(C8:C28)</f>
        <v>0</v>
      </c>
    </row>
    <row r="8" spans="1:3" x14ac:dyDescent="0.2">
      <c r="A8" s="106">
        <v>2.1</v>
      </c>
      <c r="B8" s="107" t="s">
        <v>358</v>
      </c>
      <c r="C8" s="108">
        <v>0</v>
      </c>
    </row>
    <row r="9" spans="1:3" x14ac:dyDescent="0.2">
      <c r="A9" s="106">
        <v>2.2000000000000002</v>
      </c>
      <c r="B9" s="107" t="s">
        <v>355</v>
      </c>
      <c r="C9" s="108">
        <v>0</v>
      </c>
    </row>
    <row r="10" spans="1:3" x14ac:dyDescent="0.2">
      <c r="A10" s="115">
        <v>2.2999999999999998</v>
      </c>
      <c r="B10" s="97" t="s">
        <v>224</v>
      </c>
      <c r="C10" s="108">
        <v>0</v>
      </c>
    </row>
    <row r="11" spans="1:3" x14ac:dyDescent="0.2">
      <c r="A11" s="115">
        <v>2.4</v>
      </c>
      <c r="B11" s="97" t="s">
        <v>225</v>
      </c>
      <c r="C11" s="108">
        <v>0</v>
      </c>
    </row>
    <row r="12" spans="1:3" x14ac:dyDescent="0.2">
      <c r="A12" s="115">
        <v>2.5</v>
      </c>
      <c r="B12" s="97" t="s">
        <v>226</v>
      </c>
      <c r="C12" s="108">
        <v>0</v>
      </c>
    </row>
    <row r="13" spans="1:3" x14ac:dyDescent="0.2">
      <c r="A13" s="115">
        <v>2.6</v>
      </c>
      <c r="B13" s="97" t="s">
        <v>227</v>
      </c>
      <c r="C13" s="108">
        <v>0</v>
      </c>
    </row>
    <row r="14" spans="1:3" x14ac:dyDescent="0.2">
      <c r="A14" s="115">
        <v>2.7</v>
      </c>
      <c r="B14" s="97" t="s">
        <v>228</v>
      </c>
      <c r="C14" s="108">
        <v>0</v>
      </c>
    </row>
    <row r="15" spans="1:3" x14ac:dyDescent="0.2">
      <c r="A15" s="115">
        <v>2.8</v>
      </c>
      <c r="B15" s="97" t="s">
        <v>229</v>
      </c>
      <c r="C15" s="108">
        <v>0</v>
      </c>
    </row>
    <row r="16" spans="1:3" x14ac:dyDescent="0.2">
      <c r="A16" s="115">
        <v>2.9</v>
      </c>
      <c r="B16" s="97" t="s">
        <v>231</v>
      </c>
      <c r="C16" s="108">
        <v>0</v>
      </c>
    </row>
    <row r="17" spans="1:3" x14ac:dyDescent="0.2">
      <c r="A17" s="115" t="s">
        <v>532</v>
      </c>
      <c r="B17" s="97" t="s">
        <v>533</v>
      </c>
      <c r="C17" s="108">
        <v>0</v>
      </c>
    </row>
    <row r="18" spans="1:3" x14ac:dyDescent="0.2">
      <c r="A18" s="115" t="s">
        <v>562</v>
      </c>
      <c r="B18" s="97" t="s">
        <v>233</v>
      </c>
      <c r="C18" s="108">
        <v>0</v>
      </c>
    </row>
    <row r="19" spans="1:3" x14ac:dyDescent="0.2">
      <c r="A19" s="115" t="s">
        <v>563</v>
      </c>
      <c r="B19" s="97" t="s">
        <v>534</v>
      </c>
      <c r="C19" s="108">
        <v>0</v>
      </c>
    </row>
    <row r="20" spans="1:3" x14ac:dyDescent="0.2">
      <c r="A20" s="115" t="s">
        <v>564</v>
      </c>
      <c r="B20" s="97" t="s">
        <v>535</v>
      </c>
      <c r="C20" s="108">
        <v>0</v>
      </c>
    </row>
    <row r="21" spans="1:3" x14ac:dyDescent="0.2">
      <c r="A21" s="115" t="s">
        <v>565</v>
      </c>
      <c r="B21" s="97" t="s">
        <v>536</v>
      </c>
      <c r="C21" s="108">
        <v>0</v>
      </c>
    </row>
    <row r="22" spans="1:3" x14ac:dyDescent="0.2">
      <c r="A22" s="115" t="s">
        <v>537</v>
      </c>
      <c r="B22" s="97" t="s">
        <v>538</v>
      </c>
      <c r="C22" s="108">
        <v>0</v>
      </c>
    </row>
    <row r="23" spans="1:3" x14ac:dyDescent="0.2">
      <c r="A23" s="115" t="s">
        <v>539</v>
      </c>
      <c r="B23" s="97" t="s">
        <v>540</v>
      </c>
      <c r="C23" s="108">
        <v>0</v>
      </c>
    </row>
    <row r="24" spans="1:3" x14ac:dyDescent="0.2">
      <c r="A24" s="115" t="s">
        <v>541</v>
      </c>
      <c r="B24" s="97" t="s">
        <v>542</v>
      </c>
      <c r="C24" s="108">
        <v>0</v>
      </c>
    </row>
    <row r="25" spans="1:3" x14ac:dyDescent="0.2">
      <c r="A25" s="115" t="s">
        <v>543</v>
      </c>
      <c r="B25" s="97" t="s">
        <v>544</v>
      </c>
      <c r="C25" s="108">
        <v>0</v>
      </c>
    </row>
    <row r="26" spans="1:3" x14ac:dyDescent="0.2">
      <c r="A26" s="115" t="s">
        <v>545</v>
      </c>
      <c r="B26" s="97" t="s">
        <v>546</v>
      </c>
      <c r="C26" s="108">
        <v>0</v>
      </c>
    </row>
    <row r="27" spans="1:3" x14ac:dyDescent="0.2">
      <c r="A27" s="115" t="s">
        <v>547</v>
      </c>
      <c r="B27" s="97" t="s">
        <v>548</v>
      </c>
      <c r="C27" s="108">
        <v>0</v>
      </c>
    </row>
    <row r="28" spans="1:3" x14ac:dyDescent="0.2">
      <c r="A28" s="115" t="s">
        <v>549</v>
      </c>
      <c r="B28" s="107" t="s">
        <v>550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551</v>
      </c>
      <c r="B30" s="112"/>
      <c r="C30" s="113">
        <f>SUM(C31:C37)</f>
        <v>11633228.4</v>
      </c>
    </row>
    <row r="31" spans="1:3" x14ac:dyDescent="0.2">
      <c r="A31" s="115" t="s">
        <v>552</v>
      </c>
      <c r="B31" s="97" t="s">
        <v>427</v>
      </c>
      <c r="C31" s="108">
        <v>11633228.4</v>
      </c>
    </row>
    <row r="32" spans="1:3" x14ac:dyDescent="0.2">
      <c r="A32" s="115" t="s">
        <v>553</v>
      </c>
      <c r="B32" s="97" t="s">
        <v>80</v>
      </c>
      <c r="C32" s="108">
        <v>0</v>
      </c>
    </row>
    <row r="33" spans="1:3" x14ac:dyDescent="0.2">
      <c r="A33" s="115" t="s">
        <v>554</v>
      </c>
      <c r="B33" s="97" t="s">
        <v>437</v>
      </c>
      <c r="C33" s="108">
        <v>0</v>
      </c>
    </row>
    <row r="34" spans="1:3" x14ac:dyDescent="0.2">
      <c r="A34" s="115" t="s">
        <v>555</v>
      </c>
      <c r="B34" s="97" t="s">
        <v>556</v>
      </c>
      <c r="C34" s="108">
        <v>0</v>
      </c>
    </row>
    <row r="35" spans="1:3" x14ac:dyDescent="0.2">
      <c r="A35" s="115" t="s">
        <v>557</v>
      </c>
      <c r="B35" s="97" t="s">
        <v>558</v>
      </c>
      <c r="C35" s="108">
        <v>0</v>
      </c>
    </row>
    <row r="36" spans="1:3" x14ac:dyDescent="0.2">
      <c r="A36" s="115" t="s">
        <v>559</v>
      </c>
      <c r="B36" s="97" t="s">
        <v>445</v>
      </c>
      <c r="C36" s="108">
        <v>0</v>
      </c>
    </row>
    <row r="37" spans="1:3" x14ac:dyDescent="0.2">
      <c r="A37" s="115" t="s">
        <v>560</v>
      </c>
      <c r="B37" s="107" t="s">
        <v>561</v>
      </c>
      <c r="C37" s="114">
        <v>0</v>
      </c>
    </row>
    <row r="38" spans="1:3" x14ac:dyDescent="0.2">
      <c r="A38" s="99"/>
      <c r="B38" s="102"/>
      <c r="C38" s="103"/>
    </row>
    <row r="39" spans="1:3" x14ac:dyDescent="0.2">
      <c r="A39" s="104" t="s">
        <v>84</v>
      </c>
      <c r="B39" s="75"/>
      <c r="C39" s="76">
        <f>C5-C7+C30</f>
        <v>438608507.46999997</v>
      </c>
    </row>
    <row r="41" spans="1:3" x14ac:dyDescent="0.2">
      <c r="B41" s="42" t="s">
        <v>649</v>
      </c>
    </row>
    <row r="54" s="165" customFormat="1" x14ac:dyDescent="0.2"/>
    <row r="55" s="165" customFormat="1" x14ac:dyDescent="0.2"/>
    <row r="56" s="165" customFormat="1" x14ac:dyDescent="0.2"/>
    <row r="57" s="165" customFormat="1" x14ac:dyDescent="0.2"/>
    <row r="58" s="165" customFormat="1" x14ac:dyDescent="0.2"/>
    <row r="59" s="165" customFormat="1" x14ac:dyDescent="0.2"/>
    <row r="60" s="165" customFormat="1" x14ac:dyDescent="0.2"/>
    <row r="61" s="165" customFormat="1" x14ac:dyDescent="0.2"/>
    <row r="62" s="165" customFormat="1" x14ac:dyDescent="0.2"/>
    <row r="63" s="165" customFormat="1" x14ac:dyDescent="0.2"/>
    <row r="64" s="165" customFormat="1" x14ac:dyDescent="0.2"/>
    <row r="65" spans="2:3" s="165" customFormat="1" x14ac:dyDescent="0.2"/>
    <row r="71" spans="2:3" x14ac:dyDescent="0.2">
      <c r="B71" s="59" t="s">
        <v>667</v>
      </c>
      <c r="C71" s="59" t="s">
        <v>669</v>
      </c>
    </row>
    <row r="72" spans="2:3" x14ac:dyDescent="0.2">
      <c r="B72" s="59" t="s">
        <v>665</v>
      </c>
      <c r="C72" s="59" t="s">
        <v>668</v>
      </c>
    </row>
    <row r="73" spans="2:3" x14ac:dyDescent="0.2">
      <c r="B73" s="59" t="s">
        <v>666</v>
      </c>
      <c r="C73" s="59" t="s">
        <v>658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57"/>
  <sheetViews>
    <sheetView tabSelected="1" workbookViewId="0">
      <selection activeCell="I32" sqref="I32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74" t="str">
        <f>'Notas a los Edos Financieros'!A1</f>
        <v>MUNICIPIO DE ACAMBARO, GTO. 2021</v>
      </c>
      <c r="B1" s="190"/>
      <c r="C1" s="190"/>
      <c r="D1" s="190"/>
      <c r="E1" s="190"/>
      <c r="F1" s="190"/>
      <c r="G1" s="49" t="s">
        <v>179</v>
      </c>
      <c r="H1" s="50">
        <f>'Notas a los Edos Financieros'!D1</f>
        <v>2021</v>
      </c>
    </row>
    <row r="2" spans="1:10" ht="18.95" customHeight="1" x14ac:dyDescent="0.2">
      <c r="A2" s="174" t="s">
        <v>484</v>
      </c>
      <c r="B2" s="190"/>
      <c r="C2" s="190"/>
      <c r="D2" s="190"/>
      <c r="E2" s="190"/>
      <c r="F2" s="190"/>
      <c r="G2" s="49" t="s">
        <v>181</v>
      </c>
      <c r="H2" s="50" t="s">
        <v>670</v>
      </c>
    </row>
    <row r="3" spans="1:10" ht="18.95" customHeight="1" x14ac:dyDescent="0.2">
      <c r="A3" s="174" t="str">
        <f>'Notas a los Edos Financieros'!A3</f>
        <v>CORRESPONDIENTE DEL 01 DE ENERO DEL 2021 AL 31 DE DICIEMBRE DEL 2021</v>
      </c>
      <c r="B3" s="190"/>
      <c r="C3" s="190"/>
      <c r="D3" s="190"/>
      <c r="E3" s="190"/>
      <c r="F3" s="190"/>
      <c r="G3" s="49" t="s">
        <v>182</v>
      </c>
      <c r="H3" s="50"/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  <c r="C8" s="63">
        <v>0</v>
      </c>
      <c r="D8" s="63">
        <v>0</v>
      </c>
      <c r="E8" s="63">
        <v>0</v>
      </c>
      <c r="F8" s="63">
        <v>0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  <c r="C35" s="63">
        <v>0</v>
      </c>
      <c r="D35" s="63">
        <v>2937110391.21</v>
      </c>
      <c r="E35" s="63">
        <v>2937110391.21</v>
      </c>
      <c r="F35" s="63">
        <v>0</v>
      </c>
    </row>
    <row r="36" spans="1:6" x14ac:dyDescent="0.2">
      <c r="A36" s="51">
        <v>8110</v>
      </c>
      <c r="B36" s="51" t="s">
        <v>96</v>
      </c>
      <c r="C36" s="56">
        <v>492122667.72000003</v>
      </c>
      <c r="D36" s="56">
        <v>0</v>
      </c>
      <c r="E36" s="56">
        <v>0</v>
      </c>
      <c r="F36" s="56">
        <v>492122667.72000003</v>
      </c>
    </row>
    <row r="37" spans="1:6" x14ac:dyDescent="0.2">
      <c r="A37" s="51">
        <v>8120</v>
      </c>
      <c r="B37" s="51" t="s">
        <v>95</v>
      </c>
      <c r="C37" s="56">
        <v>492122667.72000003</v>
      </c>
      <c r="D37" s="56">
        <v>392878070.91000003</v>
      </c>
      <c r="E37" s="56">
        <v>103706848.16</v>
      </c>
      <c r="F37" s="56">
        <v>202951444.97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103417559.84</v>
      </c>
      <c r="E38" s="56">
        <v>38227700.759999998</v>
      </c>
      <c r="F38" s="56">
        <v>-65189859.079999998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354054901.73000002</v>
      </c>
      <c r="E39" s="56">
        <v>354433339.56</v>
      </c>
      <c r="F39" s="56">
        <v>378437.83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236942.76</v>
      </c>
      <c r="E40" s="56">
        <v>354219586.75999999</v>
      </c>
      <c r="F40" s="56">
        <v>353982644</v>
      </c>
    </row>
    <row r="41" spans="1:6" x14ac:dyDescent="0.2">
      <c r="A41" s="51">
        <v>8210</v>
      </c>
      <c r="B41" s="51" t="s">
        <v>91</v>
      </c>
      <c r="C41" s="56">
        <v>492122667.72000003</v>
      </c>
      <c r="D41" s="56">
        <v>0</v>
      </c>
      <c r="E41" s="56">
        <v>0</v>
      </c>
      <c r="F41" s="56">
        <v>492122667.72000003</v>
      </c>
    </row>
    <row r="42" spans="1:6" x14ac:dyDescent="0.2">
      <c r="A42" s="51">
        <v>8220</v>
      </c>
      <c r="B42" s="51" t="s">
        <v>90</v>
      </c>
      <c r="C42" s="56">
        <v>492122667.72000003</v>
      </c>
      <c r="D42" s="56">
        <v>224457643.77000001</v>
      </c>
      <c r="E42" s="56">
        <v>590263183.38</v>
      </c>
      <c r="F42" s="56">
        <v>126317128.11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155591918.63</v>
      </c>
      <c r="E43" s="56">
        <v>220781777.71000001</v>
      </c>
      <c r="F43" s="56">
        <v>-65189859.079999998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437712966.12</v>
      </c>
      <c r="E44" s="56">
        <v>427479736.68000001</v>
      </c>
      <c r="F44" s="56">
        <v>10233229.439999999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426676787.75</v>
      </c>
      <c r="E45" s="56">
        <v>426676787.75</v>
      </c>
      <c r="F45" s="56">
        <v>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426975279.06999999</v>
      </c>
      <c r="E46" s="56">
        <v>418065403.68000001</v>
      </c>
      <c r="F46" s="56">
        <v>8909875.3900000006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415108320.63</v>
      </c>
      <c r="E47" s="56">
        <v>3256026.77</v>
      </c>
      <c r="F47" s="56">
        <v>411852293.86000001</v>
      </c>
    </row>
    <row r="48" spans="1:6" s="162" customFormat="1" x14ac:dyDescent="0.2">
      <c r="C48" s="164"/>
      <c r="D48" s="164"/>
      <c r="E48" s="164"/>
      <c r="F48" s="164"/>
    </row>
    <row r="49" spans="1:6" s="162" customFormat="1" x14ac:dyDescent="0.2">
      <c r="C49" s="164"/>
      <c r="D49" s="164"/>
      <c r="E49" s="164"/>
      <c r="F49" s="164"/>
    </row>
    <row r="50" spans="1:6" x14ac:dyDescent="0.2">
      <c r="A50" s="138"/>
    </row>
    <row r="51" spans="1:6" x14ac:dyDescent="0.2">
      <c r="A51" s="138"/>
      <c r="B51" s="42" t="s">
        <v>649</v>
      </c>
    </row>
    <row r="55" spans="1:6" x14ac:dyDescent="0.2">
      <c r="B55" s="51" t="s">
        <v>660</v>
      </c>
      <c r="D55" s="51" t="s">
        <v>659</v>
      </c>
    </row>
    <row r="56" spans="1:6" x14ac:dyDescent="0.2">
      <c r="B56" s="51" t="s">
        <v>655</v>
      </c>
      <c r="D56" s="51" t="s">
        <v>657</v>
      </c>
    </row>
    <row r="57" spans="1:6" x14ac:dyDescent="0.2">
      <c r="B57" s="51" t="s">
        <v>656</v>
      </c>
      <c r="D57" s="51" t="s">
        <v>658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91" t="s">
        <v>34</v>
      </c>
      <c r="B5" s="191"/>
      <c r="C5" s="191"/>
      <c r="D5" s="191"/>
      <c r="E5" s="191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92" t="s">
        <v>36</v>
      </c>
      <c r="C10" s="192"/>
      <c r="D10" s="192"/>
      <c r="E10" s="192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92" t="s">
        <v>38</v>
      </c>
      <c r="C12" s="192"/>
      <c r="D12" s="192"/>
      <c r="E12" s="192"/>
    </row>
    <row r="13" spans="1:8" s="6" customFormat="1" ht="26.1" customHeight="1" x14ac:dyDescent="0.2">
      <c r="A13" s="122" t="s">
        <v>593</v>
      </c>
      <c r="B13" s="192" t="s">
        <v>39</v>
      </c>
      <c r="C13" s="192"/>
      <c r="D13" s="192"/>
      <c r="E13" s="192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2022-02-18T21:36:39Z</cp:lastPrinted>
  <dcterms:created xsi:type="dcterms:W3CDTF">2012-12-11T20:36:24Z</dcterms:created>
  <dcterms:modified xsi:type="dcterms:W3CDTF">2022-02-23T20:58:06Z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